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840" yWindow="-105" windowWidth="15870" windowHeight="4455"/>
  </bookViews>
  <sheets>
    <sheet name="ΔΙΟΡΘΩΜΕΝΗ" sheetId="3" r:id="rId1"/>
  </sheets>
  <calcPr calcId="144525"/>
</workbook>
</file>

<file path=xl/calcChain.xml><?xml version="1.0" encoding="utf-8"?>
<calcChain xmlns="http://schemas.openxmlformats.org/spreadsheetml/2006/main">
  <c r="N124" i="3" l="1"/>
  <c r="N125" i="3" s="1"/>
  <c r="N126" i="3" s="1"/>
  <c r="L124" i="3"/>
  <c r="L125" i="3" s="1"/>
  <c r="L126" i="3" s="1"/>
  <c r="O123" i="3"/>
  <c r="O124" i="3" s="1"/>
  <c r="O125" i="3" s="1"/>
  <c r="O126" i="3" s="1"/>
  <c r="N123" i="3"/>
  <c r="M123" i="3"/>
  <c r="M124" i="3" s="1"/>
  <c r="M125" i="3" s="1"/>
  <c r="M126" i="3" s="1"/>
  <c r="L123" i="3"/>
  <c r="P122" i="3"/>
  <c r="P123" i="3" s="1"/>
  <c r="P124" i="3" s="1"/>
  <c r="P125" i="3" s="1"/>
  <c r="P126" i="3" s="1"/>
  <c r="J122" i="3"/>
  <c r="I102" i="3"/>
  <c r="J123" i="3"/>
  <c r="J124" i="3" s="1"/>
  <c r="J125" i="3" s="1"/>
  <c r="J129" i="3" s="1"/>
  <c r="J130" i="3" s="1"/>
  <c r="I26" i="3"/>
  <c r="I99" i="3"/>
  <c r="M128" i="3" l="1"/>
</calcChain>
</file>

<file path=xl/sharedStrings.xml><?xml version="1.0" encoding="utf-8"?>
<sst xmlns="http://schemas.openxmlformats.org/spreadsheetml/2006/main" count="881" uniqueCount="702">
  <si>
    <t xml:space="preserve"> ΕΡΓΟ:</t>
  </si>
  <si>
    <t xml:space="preserve"> Προϋπολογισμός Μελέτης</t>
  </si>
  <si>
    <t xml:space="preserve"> Α/Α</t>
  </si>
  <si>
    <t xml:space="preserve"> Περιγραφή Εργασίας</t>
  </si>
  <si>
    <t xml:space="preserve"> Κωδικός Άρθρου</t>
  </si>
  <si>
    <t xml:space="preserve"> Κωδικός Αναθεώρησης</t>
  </si>
  <si>
    <t xml:space="preserve"> Α.Τ.</t>
  </si>
  <si>
    <t xml:space="preserve"> Μ.Μ.</t>
  </si>
  <si>
    <t xml:space="preserve"> Ποσότητα</t>
  </si>
  <si>
    <t xml:space="preserve"> Τιμή Μονάδας</t>
  </si>
  <si>
    <t xml:space="preserve"> Μερική Δαπάνη</t>
  </si>
  <si>
    <t xml:space="preserve"> Ολική Δαπάνη</t>
  </si>
  <si>
    <t xml:space="preserve"> Βασικές Εργασίες</t>
  </si>
  <si>
    <t xml:space="preserve"> ΚΑΘΑΙΡΕΣΕΙΣ-ΧΩΜΑΤΟΥΡΓΙΚΑ</t>
  </si>
  <si>
    <t xml:space="preserve"> 1</t>
  </si>
  <si>
    <t xml:space="preserve"> Εκσκαφή θεμελίων και τάφρων με χρήση μηχανικών μέσων, χωρίς την καθαρή μεταφορά των προϊόντων εκσκαφής σε εδάφη γαιώδη-ημιβραχώδη</t>
  </si>
  <si>
    <t xml:space="preserve"> ΟΙΚ-20.05.01</t>
  </si>
  <si>
    <t xml:space="preserve"> ΟΙΚ2124 100%</t>
  </si>
  <si>
    <t xml:space="preserve"> 1.1</t>
  </si>
  <si>
    <t xml:space="preserve"> m3</t>
  </si>
  <si>
    <t xml:space="preserve"> 24,0</t>
  </si>
  <si>
    <t xml:space="preserve"> 2,70</t>
  </si>
  <si>
    <t xml:space="preserve"> 2</t>
  </si>
  <si>
    <t xml:space="preserve"> Εκσκαφή θεμελίων και τάφρων χωρίς τη χρήση μηχανικών μέσων, χωρίς την καθαρή μεταφορά των προϊόντων εκσκαφής σε εδάφη γαιώδη-ημιβραχώδη</t>
  </si>
  <si>
    <t xml:space="preserve"> ΟΙΚ-20.04.01</t>
  </si>
  <si>
    <t xml:space="preserve"> ΟΙΚ2122 100%</t>
  </si>
  <si>
    <t xml:space="preserve"> 1.2</t>
  </si>
  <si>
    <t xml:space="preserve"> 1,0</t>
  </si>
  <si>
    <t xml:space="preserve"> 3</t>
  </si>
  <si>
    <t xml:space="preserve"> Αποξήλωση ξυλίνων ή σιδηρών κουφωμάτων χωρίς επαναχρησιμοποίησή τους</t>
  </si>
  <si>
    <t xml:space="preserve"> ΟΙΚ-22.45.ΣΧΕΤ</t>
  </si>
  <si>
    <t xml:space="preserve"> ΟΙΚ2275 100%</t>
  </si>
  <si>
    <t xml:space="preserve"> 1.3</t>
  </si>
  <si>
    <t xml:space="preserve"> m2</t>
  </si>
  <si>
    <t xml:space="preserve"> 41,0</t>
  </si>
  <si>
    <t xml:space="preserve"> 10,00</t>
  </si>
  <si>
    <t xml:space="preserve"> 4</t>
  </si>
  <si>
    <t xml:space="preserve"> Καθαίρεση επικεραμώσεων.Χωρίς να καταβάλλεται προσοχή για την εξαγωγή ακεραίων κεράμων</t>
  </si>
  <si>
    <t xml:space="preserve"> ΟΙΚ-22.22.01</t>
  </si>
  <si>
    <t xml:space="preserve"> ΟΙΚ2241 100%</t>
  </si>
  <si>
    <t xml:space="preserve"> 1.4</t>
  </si>
  <si>
    <t xml:space="preserve"> 61,5</t>
  </si>
  <si>
    <t xml:space="preserve"> 5</t>
  </si>
  <si>
    <t xml:space="preserve"> Καθαίρεση ψευδοροφών κάθε τύπου</t>
  </si>
  <si>
    <t xml:space="preserve"> ΟΙΚ-22.53</t>
  </si>
  <si>
    <t xml:space="preserve"> 1.5</t>
  </si>
  <si>
    <t xml:space="preserve"> 65,0</t>
  </si>
  <si>
    <t xml:space="preserve"> 6</t>
  </si>
  <si>
    <t xml:space="preserve"> Αποξήλωση ξυλίνων δαπέδων ή επενδύσεων</t>
  </si>
  <si>
    <t xml:space="preserve"> ΟΙΚ-22.50</t>
  </si>
  <si>
    <t xml:space="preserve"> 1.6</t>
  </si>
  <si>
    <t xml:space="preserve"> 33,0</t>
  </si>
  <si>
    <t xml:space="preserve"> 7</t>
  </si>
  <si>
    <t xml:space="preserve"> Καθαίρεση επιχρισμάτων</t>
  </si>
  <si>
    <t xml:space="preserve"> ΟΙΚ-22.23</t>
  </si>
  <si>
    <t xml:space="preserve"> ΟΙΚ2252 100%</t>
  </si>
  <si>
    <t xml:space="preserve"> 1.7</t>
  </si>
  <si>
    <t xml:space="preserve"> 287,5</t>
  </si>
  <si>
    <t xml:space="preserve"> 6,70</t>
  </si>
  <si>
    <t xml:space="preserve"> 8</t>
  </si>
  <si>
    <t xml:space="preserve"> Καθαίρεση μεμονωμένων στοιχείων κατασκευών από οπλισμένο σκυρόδεμα. Με εφαρμογή συνήθων μεθόδων καθαίρεσης</t>
  </si>
  <si>
    <t xml:space="preserve"> ΟΙΚ-22.15.01</t>
  </si>
  <si>
    <t xml:space="preserve"> ΟΙΚ2226 100%</t>
  </si>
  <si>
    <t xml:space="preserve"> 1.8</t>
  </si>
  <si>
    <t xml:space="preserve"> 4,6</t>
  </si>
  <si>
    <t xml:space="preserve"> 9</t>
  </si>
  <si>
    <t xml:space="preserve"> Καθαίρεση μεμονωμένων στοιχείων κατασκευών από άοπλο σκυρόδεμα. Με εφαρμογή συνήθων μεθόδων καθαίρεσης</t>
  </si>
  <si>
    <t xml:space="preserve"> ΟΙΚ-22.10.01</t>
  </si>
  <si>
    <t xml:space="preserve"> 1.9</t>
  </si>
  <si>
    <t xml:space="preserve"> 9,75</t>
  </si>
  <si>
    <t xml:space="preserve"> 10</t>
  </si>
  <si>
    <t xml:space="preserve"> Διάνοιξη αυλακιού σε πλινθοδομή. Για πλάτος αυλακιού έως 0,10 m</t>
  </si>
  <si>
    <t xml:space="preserve"> ΟΙΚ-22.31.01</t>
  </si>
  <si>
    <t xml:space="preserve"> ΟΙΚ2265Α 100%</t>
  </si>
  <si>
    <t xml:space="preserve"> 1.10</t>
  </si>
  <si>
    <t xml:space="preserve"> m</t>
  </si>
  <si>
    <t xml:space="preserve"> 59,8</t>
  </si>
  <si>
    <t xml:space="preserve"> 11</t>
  </si>
  <si>
    <t xml:space="preserve"> Εξυγιαντικές στρώσεις με θραυστό υλικό λατομείου</t>
  </si>
  <si>
    <t xml:space="preserve"> ΟΙΚ-20.20</t>
  </si>
  <si>
    <t xml:space="preserve"> ΟΙΚ2162 100%</t>
  </si>
  <si>
    <t xml:space="preserve"> 1.11</t>
  </si>
  <si>
    <t xml:space="preserve"> 16,7</t>
  </si>
  <si>
    <t xml:space="preserve"> 12</t>
  </si>
  <si>
    <t xml:space="preserve"> Καθαιρέσεις πλινθοδομών</t>
  </si>
  <si>
    <t xml:space="preserve"> ΟΙΚ-22.04</t>
  </si>
  <si>
    <t xml:space="preserve"> ΟΙΚ2222 100%</t>
  </si>
  <si>
    <t xml:space="preserve"> 1.12</t>
  </si>
  <si>
    <t xml:space="preserve"> 10,6</t>
  </si>
  <si>
    <t xml:space="preserve"> Άθροισμα ΚΑΘΑΙΡΕΣΕΙΣ-ΧΩΜΑΤΟΥΡΓΙΚΑ</t>
  </si>
  <si>
    <t xml:space="preserve"> ΣΚΥΡΟΔΕΜΑΤΑ-ΤΟΙΧΟΔΟΜΕΣ</t>
  </si>
  <si>
    <t xml:space="preserve"> 13</t>
  </si>
  <si>
    <t xml:space="preserve"> Προμήθεια, μεταφορά επί τόπου, διάστρωση και συμπύκνωση σκυροδέματος με χρήση αντλίας ή πυργογερανού. Για κατασκευές από σκυρόδεμα κατηγορίας C16/20</t>
  </si>
  <si>
    <t xml:space="preserve"> ΟΙΚ-32.01.04</t>
  </si>
  <si>
    <t xml:space="preserve"> ΟΙΚ3214 100%</t>
  </si>
  <si>
    <t xml:space="preserve"> 2.1</t>
  </si>
  <si>
    <t xml:space="preserve"> 14</t>
  </si>
  <si>
    <t xml:space="preserve"> Προμήθεια, μεταφορά επιτόπου, διάστρωση και συμπύκνωση σκυροδέματος χωρίς χρήση αντλίας. Για κατασκευές από σκυρόδεμα κατηγορίας C16/20</t>
  </si>
  <si>
    <t xml:space="preserve"> ΟΙΚ-32.02.04</t>
  </si>
  <si>
    <t xml:space="preserve"> 2.2</t>
  </si>
  <si>
    <t xml:space="preserve"> 15</t>
  </si>
  <si>
    <t xml:space="preserve"> Προσαύξηση τιμής σκυροδέματος οποιασδήποτε κατηγορίας, όταν το σύνολο της χρησιμοποιούμενης ποσότητας δεν υπερβαίνει τα 30,00m3. Για κατασκευές από σκυρόδεμα κατηγορίας C16/20</t>
  </si>
  <si>
    <t xml:space="preserve"> ΟΙΚ-32.25.03</t>
  </si>
  <si>
    <t xml:space="preserve"> ΟΙΚ3223.Α.5 100%</t>
  </si>
  <si>
    <t xml:space="preserve"> 2.3</t>
  </si>
  <si>
    <t xml:space="preserve"> 23,6</t>
  </si>
  <si>
    <t xml:space="preserve"> 16</t>
  </si>
  <si>
    <t xml:space="preserve"> Ξυλότυποι συνήθων χυτών κατασκευών</t>
  </si>
  <si>
    <t xml:space="preserve"> ΟΙΚ-38.03</t>
  </si>
  <si>
    <t xml:space="preserve"> ΟΙΚ3816 100%</t>
  </si>
  <si>
    <t xml:space="preserve"> 2.4</t>
  </si>
  <si>
    <t xml:space="preserve"> 33,38</t>
  </si>
  <si>
    <t xml:space="preserve"> 17</t>
  </si>
  <si>
    <t xml:space="preserve"> Χαλύβδινοι οπλισμοί κατηγορίας B500C (S500s)</t>
  </si>
  <si>
    <t xml:space="preserve"> ΟΙΚ-38.20.02</t>
  </si>
  <si>
    <t xml:space="preserve"> ΟΙΚ3873 100%</t>
  </si>
  <si>
    <t xml:space="preserve"> 2.5</t>
  </si>
  <si>
    <t xml:space="preserve"> kgr</t>
  </si>
  <si>
    <t xml:space="preserve"> 700,0</t>
  </si>
  <si>
    <t xml:space="preserve"> 18</t>
  </si>
  <si>
    <t xml:space="preserve"> Δομικά πλέγματα B500C (S500s)</t>
  </si>
  <si>
    <t xml:space="preserve"> ΟΙΚ-38.20.03</t>
  </si>
  <si>
    <t xml:space="preserve"> 2.6</t>
  </si>
  <si>
    <t xml:space="preserve"> 140,0</t>
  </si>
  <si>
    <t xml:space="preserve"> 19</t>
  </si>
  <si>
    <t xml:space="preserve"> Οπτοπλινθοδομές με διακένους τυποποιημένους οπτοπλίνθους 9x12x19 cm. Πάχους 1/2 πλίνθου (δρομικοί τοίχοι)</t>
  </si>
  <si>
    <t xml:space="preserve"> ΟΙΚ-46.10.02</t>
  </si>
  <si>
    <t xml:space="preserve"> ΟΙΚ4662.1 100%</t>
  </si>
  <si>
    <t xml:space="preserve"> 2.7</t>
  </si>
  <si>
    <t xml:space="preserve"> 13,0</t>
  </si>
  <si>
    <t xml:space="preserve"> 20</t>
  </si>
  <si>
    <t xml:space="preserve"> Οπτοπλινθοδομές με πλήρεις τυποποιημένους οπτοπλίνθους 6x9x19 cm. Πάχους 1 (μιάς)πλίνθου (μπατικοί τοίχοι)</t>
  </si>
  <si>
    <t xml:space="preserve"> ΟΙΚ-46.02.03</t>
  </si>
  <si>
    <t xml:space="preserve"> ΟΙΚ4642 100%</t>
  </si>
  <si>
    <t xml:space="preserve"> 2.8</t>
  </si>
  <si>
    <t xml:space="preserve"> 42,0</t>
  </si>
  <si>
    <t xml:space="preserve"> 21</t>
  </si>
  <si>
    <t xml:space="preserve"> Οπτοπλινθοδομές με πλήρεις τυποποιημένους οπτοπλίνθους 6x9x19 cm. Πάχους 2 πλίνθων</t>
  </si>
  <si>
    <t xml:space="preserve"> ΟΙΚ-46.02.05</t>
  </si>
  <si>
    <t xml:space="preserve"> ΟΙΚ4645 100%</t>
  </si>
  <si>
    <t xml:space="preserve"> 2.9</t>
  </si>
  <si>
    <t xml:space="preserve"> 15,6</t>
  </si>
  <si>
    <t xml:space="preserve"> 22</t>
  </si>
  <si>
    <t xml:space="preserve"> Διαζώματα (σενάζ) από ελαφρά οπλισμένο σκυρόδεμα. Γραμμικά διαζώματα (σενάζ) δρομικών τοίχων</t>
  </si>
  <si>
    <t xml:space="preserve"> ΟΙΚ-49.01.01</t>
  </si>
  <si>
    <t xml:space="preserve"> ΟΙΚ3213 100%</t>
  </si>
  <si>
    <t xml:space="preserve"> 2.10</t>
  </si>
  <si>
    <t xml:space="preserve"> 4,0</t>
  </si>
  <si>
    <t xml:space="preserve"> 23</t>
  </si>
  <si>
    <t xml:space="preserve"> Διαζώματα (σενάζ) από ελαφρά οπλισμένο σκυρόδεμα. Γραμμικά διαζώματα (σενάζ) μπατικών τοίχων</t>
  </si>
  <si>
    <t xml:space="preserve"> ΟΙΚ-49.01.02</t>
  </si>
  <si>
    <t xml:space="preserve"> 2.11</t>
  </si>
  <si>
    <t xml:space="preserve"> 14,65</t>
  </si>
  <si>
    <t xml:space="preserve"> 24</t>
  </si>
  <si>
    <t xml:space="preserve"> Κατασκευή και τοποθέτηση σιδηρών συνδέσμων στεγών. Σύνδεσμοι από θερμογαλβανισμένο μορφοσίδηρο</t>
  </si>
  <si>
    <t xml:space="preserve"> ΟΙΚ-61.26.02</t>
  </si>
  <si>
    <t xml:space="preserve"> ΟΙΚ6126 100%</t>
  </si>
  <si>
    <t xml:space="preserve"> 2.12</t>
  </si>
  <si>
    <t xml:space="preserve"> 280,0</t>
  </si>
  <si>
    <t xml:space="preserve"> 25</t>
  </si>
  <si>
    <t xml:space="preserve"> Διαμόρφωση όψεων γωνιολιθοδομών από μαλακούς γωνιολίθους λατομείου</t>
  </si>
  <si>
    <t xml:space="preserve"> ΟΙΚ-45.06</t>
  </si>
  <si>
    <t xml:space="preserve"> ΟΙΚ4531 100%</t>
  </si>
  <si>
    <t xml:space="preserve"> 2.13</t>
  </si>
  <si>
    <t xml:space="preserve"> 5,0</t>
  </si>
  <si>
    <t xml:space="preserve"> 26</t>
  </si>
  <si>
    <t xml:space="preserve"> Μόρφωση εξέχουσας ακμής αργολιθοδομών</t>
  </si>
  <si>
    <t xml:space="preserve"> ΟΙΚ-42.26</t>
  </si>
  <si>
    <t xml:space="preserve"> ΟΙΚ4226 100%</t>
  </si>
  <si>
    <t xml:space="preserve"> 2.14</t>
  </si>
  <si>
    <t xml:space="preserve"> μμ</t>
  </si>
  <si>
    <t xml:space="preserve"> 30,0</t>
  </si>
  <si>
    <t xml:space="preserve"> 27</t>
  </si>
  <si>
    <t xml:space="preserve"> Κοινές γωνιολιθοδομές με ασβεστοκονίαμα 1:2 1/2</t>
  </si>
  <si>
    <t xml:space="preserve"> ΟΙΚ-42.51.01</t>
  </si>
  <si>
    <t xml:space="preserve"> ΟΙΚ4251 100%</t>
  </si>
  <si>
    <t xml:space="preserve"> 2.15</t>
  </si>
  <si>
    <t xml:space="preserve"> 1,15</t>
  </si>
  <si>
    <t xml:space="preserve"> Άθροισμα ΣΚΥΡΟΔΕΜΑΤΑ-ΤΟΙΧΟΔΟΜΕΣ</t>
  </si>
  <si>
    <t xml:space="preserve"> ΣΤΕΓΗ-ΔΑΠΕΔΑ-ΕΠΙΣΤΡΩΣΕΙΣ</t>
  </si>
  <si>
    <t xml:space="preserve"> 28</t>
  </si>
  <si>
    <t xml:space="preserve"> Τεγίδωση από ξυλεία πριστή</t>
  </si>
  <si>
    <t xml:space="preserve"> ΟΙΚ-52.79.02</t>
  </si>
  <si>
    <t xml:space="preserve"> ΟΙΚ5280 100%</t>
  </si>
  <si>
    <t xml:space="preserve"> 3.1</t>
  </si>
  <si>
    <t xml:space="preserve"> 0,5</t>
  </si>
  <si>
    <t xml:space="preserve"> 29</t>
  </si>
  <si>
    <t xml:space="preserve"> Επενδύσεις στεγών και δαπέδων με συνθετική ξυλεία. Με συνθετική ξυλεία τύπου OSB (Oriented Strand Boards) πάχους 18 mm</t>
  </si>
  <si>
    <t xml:space="preserve"> ΟΙΚ-52.81.02</t>
  </si>
  <si>
    <t xml:space="preserve"> ΟΙΚ5281 100%</t>
  </si>
  <si>
    <t xml:space="preserve"> 3.2</t>
  </si>
  <si>
    <t xml:space="preserve"> 61,4</t>
  </si>
  <si>
    <t xml:space="preserve"> 30</t>
  </si>
  <si>
    <t xml:space="preserve"> Επίστρωση απλή με ασφαλτόπανο</t>
  </si>
  <si>
    <t xml:space="preserve"> ΟΙΚ-79.09</t>
  </si>
  <si>
    <t xml:space="preserve"> ΟΙΚ7912 100%</t>
  </si>
  <si>
    <t xml:space="preserve"> 3.3</t>
  </si>
  <si>
    <t xml:space="preserve"> 31</t>
  </si>
  <si>
    <t xml:space="preserve"> Επικεράμωση με κεραμίδια γαλλικού τύπου</t>
  </si>
  <si>
    <t xml:space="preserve"> ΟΙΚ-72.11</t>
  </si>
  <si>
    <t xml:space="preserve"> ΟΙΚ7211 100%</t>
  </si>
  <si>
    <t xml:space="preserve"> 3.4</t>
  </si>
  <si>
    <t xml:space="preserve"> 32</t>
  </si>
  <si>
    <t xml:space="preserve"> Υδρορρόη από γαλβανισμένη λαμαρίνα, σωληνωτή κυκλική</t>
  </si>
  <si>
    <t xml:space="preserve"> ΣΧ.ΑΤΗΕ8062.3</t>
  </si>
  <si>
    <t xml:space="preserve"> ΑΤΗΕ8062.3 100%</t>
  </si>
  <si>
    <t xml:space="preserve"> 3.5</t>
  </si>
  <si>
    <t xml:space="preserve"> 29,0</t>
  </si>
  <si>
    <t xml:space="preserve"> 15,00</t>
  </si>
  <si>
    <t xml:space="preserve"> 435,00</t>
  </si>
  <si>
    <t xml:space="preserve"> 33</t>
  </si>
  <si>
    <t xml:space="preserve"> Υδρορρόη από γαλβανισμένη λαμαρίνα, ανοικτή ημικυκλική</t>
  </si>
  <si>
    <t xml:space="preserve"> ΣΧ.ΑΤΗΕ8062.1</t>
  </si>
  <si>
    <t xml:space="preserve"> ΑΤΗΕ8062.1 100%</t>
  </si>
  <si>
    <t xml:space="preserve"> 3.6</t>
  </si>
  <si>
    <t xml:space="preserve"> 31,5</t>
  </si>
  <si>
    <t xml:space="preserve"> 315,00</t>
  </si>
  <si>
    <t xml:space="preserve"> 34</t>
  </si>
  <si>
    <t xml:space="preserve"> Κάλυψη οροφής με πηχάκια (οροφοπήχεις). Οροφών ανοίγματος έως 5,00 m</t>
  </si>
  <si>
    <t xml:space="preserve"> ΟΙΚ-52.90.01</t>
  </si>
  <si>
    <t xml:space="preserve"> ΟΙΚ5291 100%</t>
  </si>
  <si>
    <t xml:space="preserve"> 3.7</t>
  </si>
  <si>
    <t xml:space="preserve"> 60,2</t>
  </si>
  <si>
    <t xml:space="preserve"> 35</t>
  </si>
  <si>
    <t xml:space="preserve"> Θερμική  απομόνωση οροφών και δαπέδων με φύλλα διογκωμένης πολυστερίνης</t>
  </si>
  <si>
    <t xml:space="preserve"> ΟΙΚ-79.45</t>
  </si>
  <si>
    <t xml:space="preserve"> ΟΙΚ7934 100%</t>
  </si>
  <si>
    <t xml:space="preserve"> 3.8</t>
  </si>
  <si>
    <t xml:space="preserve"> 14,00</t>
  </si>
  <si>
    <t xml:space="preserve"> 462,00</t>
  </si>
  <si>
    <t xml:space="preserve"> 36</t>
  </si>
  <si>
    <t xml:space="preserve"> Δάπεδο ραμποτέ από ξυλεία τύπου Σουηδίας με τον σκελετό από καδρόνια. Από λωρίδες πλάτους από 8,01 έως 12,0 cm</t>
  </si>
  <si>
    <t xml:space="preserve"> ΟΙΚ-53.20.02</t>
  </si>
  <si>
    <t xml:space="preserve"> ΟΙΚ5322 100%</t>
  </si>
  <si>
    <t xml:space="preserve"> 3.9</t>
  </si>
  <si>
    <t xml:space="preserve"> 22,0</t>
  </si>
  <si>
    <t xml:space="preserve"> 37</t>
  </si>
  <si>
    <t xml:space="preserve"> Δάπεδο ραμποτέ από ξυλεία τύπου Σουηδίας επί υπάρχοντος σκελετού. Από λωρίδες πλάτους από 8,01 έως 12,0 cm</t>
  </si>
  <si>
    <t xml:space="preserve"> ΟΙΚ-53.01.02</t>
  </si>
  <si>
    <t xml:space="preserve"> ΟΙΚ5302 100%</t>
  </si>
  <si>
    <t xml:space="preserve"> 3.10</t>
  </si>
  <si>
    <t xml:space="preserve"> 29,5</t>
  </si>
  <si>
    <t xml:space="preserve"> 38</t>
  </si>
  <si>
    <t xml:space="preserve"> Σοβατεπιά πλάτους 5 έως 8 cm, πάχους τουλάχιστον 12 mm. Από ξυλεία τύπου Σουηδίας</t>
  </si>
  <si>
    <t xml:space="preserve"> ΟΙΚ-53.50.02</t>
  </si>
  <si>
    <t xml:space="preserve"> ΟΙΚ5352 100%</t>
  </si>
  <si>
    <t xml:space="preserve"> 3.11</t>
  </si>
  <si>
    <t xml:space="preserve"> 52,7</t>
  </si>
  <si>
    <t xml:space="preserve"> 39</t>
  </si>
  <si>
    <t xml:space="preserve"> Επιστρώσεις δαπέδων με κεραμικά πλακίδια GROUP 4, διαστάσεων 20x20 cm</t>
  </si>
  <si>
    <t xml:space="preserve"> ΟΙΚ-73.33.01</t>
  </si>
  <si>
    <t xml:space="preserve"> ΟΙΚ7331 100%</t>
  </si>
  <si>
    <t xml:space="preserve"> 3.12</t>
  </si>
  <si>
    <t xml:space="preserve"> 8,6</t>
  </si>
  <si>
    <t xml:space="preserve"> 40</t>
  </si>
  <si>
    <t xml:space="preserve"> Περιθώρια (σοβατεπιά) από κεραμικά πλακίδια</t>
  </si>
  <si>
    <t xml:space="preserve"> ΟΙΚ-73.35</t>
  </si>
  <si>
    <t xml:space="preserve"> ΟΙΚ7326.1 100%</t>
  </si>
  <si>
    <t xml:space="preserve"> 3.13</t>
  </si>
  <si>
    <t xml:space="preserve"> 18,5</t>
  </si>
  <si>
    <t xml:space="preserve"> 41</t>
  </si>
  <si>
    <t xml:space="preserve"> Κατώφλια και περιζώματα (μπορτούρες) επιστρώσεων από μάρμαρο. Κατώφλια από μαλακό μάρμαρο πάχους 3 cm και πλάτους 11 - 30 cm</t>
  </si>
  <si>
    <t xml:space="preserve"> ΟΙΚ-75.01.03</t>
  </si>
  <si>
    <t xml:space="preserve"> ΟΙΚ7506 100%</t>
  </si>
  <si>
    <t xml:space="preserve"> 3.14</t>
  </si>
  <si>
    <t xml:space="preserve"> 2,0</t>
  </si>
  <si>
    <t xml:space="preserve"> 42</t>
  </si>
  <si>
    <t xml:space="preserve"> Ποδιές παραθύρων από μαλακό μάρμαρο πάχους 3 cm</t>
  </si>
  <si>
    <t xml:space="preserve"> ΟΙΚ-75.31.03</t>
  </si>
  <si>
    <t xml:space="preserve"> ΟΙΚ7533 100%</t>
  </si>
  <si>
    <t xml:space="preserve"> 3.15</t>
  </si>
  <si>
    <t xml:space="preserve"> 13,4</t>
  </si>
  <si>
    <t xml:space="preserve"> 43</t>
  </si>
  <si>
    <t xml:space="preserve"> Επιστρώσεις δαπέδων με κυβολίθους από γρανίτη</t>
  </si>
  <si>
    <t xml:space="preserve"> ΟΙΚ-78.96</t>
  </si>
  <si>
    <t xml:space="preserve"> ΟΙΚ7452 100%</t>
  </si>
  <si>
    <t xml:space="preserve"> 3.16</t>
  </si>
  <si>
    <t xml:space="preserve"> 43,6</t>
  </si>
  <si>
    <t xml:space="preserve"> 44</t>
  </si>
  <si>
    <t xml:space="preserve"> Σκελετοί πατωμάτων από δομική ξυλεία. Από ξυλεία πελεκητή</t>
  </si>
  <si>
    <t xml:space="preserve"> ΟΙΚ-52.02.01</t>
  </si>
  <si>
    <t xml:space="preserve"> ΟΙΚ5203 100%</t>
  </si>
  <si>
    <t xml:space="preserve"> 3.17</t>
  </si>
  <si>
    <t xml:space="preserve"> 3,15</t>
  </si>
  <si>
    <t xml:space="preserve"> 45</t>
  </si>
  <si>
    <t xml:space="preserve"> Ζευκτά στέγης από απλά στοιχεία δομικής ξυλείας. Ζευκτά από ξυλεία πριστή</t>
  </si>
  <si>
    <t xml:space="preserve"> ΟΙΚ-52.76.02</t>
  </si>
  <si>
    <t xml:space="preserve"> ΟΙΚ5277 100%</t>
  </si>
  <si>
    <t xml:space="preserve"> 3.18</t>
  </si>
  <si>
    <t xml:space="preserve"> Άθροισμα ΣΤΕΓΗ-ΔΑΠΕΔΑ-ΕΠΙΣΤΡΩΣΕΙΣ</t>
  </si>
  <si>
    <t xml:space="preserve"> ΚΟΥΦΩΜΑΤΑ-ΣΙΔΗΡΕΣ &amp; ΞΥΛΙΝΕΣ ΚΑΤΑΣΚΕΥΕΣ</t>
  </si>
  <si>
    <t xml:space="preserve"> 46</t>
  </si>
  <si>
    <t xml:space="preserve"> Παράθυρα και εξωστόθυρες γαλλικού τύπου</t>
  </si>
  <si>
    <t xml:space="preserve"> ΟΙΚ-54.26</t>
  </si>
  <si>
    <t xml:space="preserve"> ΟΙΚ5426 100%</t>
  </si>
  <si>
    <t xml:space="preserve"> 4.1</t>
  </si>
  <si>
    <t xml:space="preserve"> 36,0</t>
  </si>
  <si>
    <t xml:space="preserve"> 47</t>
  </si>
  <si>
    <t xml:space="preserve"> Θύρες ξύλινες ταμπλαδωτές. Με κάσσα μπατική, πλάτους έως 23 cm</t>
  </si>
  <si>
    <t xml:space="preserve"> ΟΙΚ-54.40.02</t>
  </si>
  <si>
    <t xml:space="preserve"> ΟΙΚ5441.2 100%</t>
  </si>
  <si>
    <t xml:space="preserve"> 4.2</t>
  </si>
  <si>
    <t xml:space="preserve"> 8,25</t>
  </si>
  <si>
    <t xml:space="preserve"> 48</t>
  </si>
  <si>
    <t xml:space="preserve"> Θύρες εξωτερικές ταμπλαδωτές</t>
  </si>
  <si>
    <t xml:space="preserve"> ΟΙΚ-54.51</t>
  </si>
  <si>
    <t xml:space="preserve"> ΟΙΚ5451.1 100%</t>
  </si>
  <si>
    <t xml:space="preserve"> 4.3</t>
  </si>
  <si>
    <t xml:space="preserve"> 4,2</t>
  </si>
  <si>
    <t xml:space="preserve"> 49</t>
  </si>
  <si>
    <t xml:space="preserve"> Θύρες συρόμενες μονόφυλλες από κόντρα - πλακέ</t>
  </si>
  <si>
    <t xml:space="preserve"> ΟΙΚ-54.61</t>
  </si>
  <si>
    <t xml:space="preserve"> ΟΙΚ5461.1 100%</t>
  </si>
  <si>
    <t xml:space="preserve"> 4.4</t>
  </si>
  <si>
    <t xml:space="preserve"> 2,2</t>
  </si>
  <si>
    <t xml:space="preserve"> 50</t>
  </si>
  <si>
    <t xml:space="preserve"> Διπλοί θερμομονωτικοί - ηχομονωτικοί - ανακλαστικοί υαλοπίνακες συνολικού πάχους 18 mm, (κρύσταλλο 5 mm, κενό 8 mm, κρύσταλλο 5 mm)</t>
  </si>
  <si>
    <t xml:space="preserve"> ΟΙΚ-76.27.01</t>
  </si>
  <si>
    <t xml:space="preserve"> ΟΙΚ7609.2 100%</t>
  </si>
  <si>
    <t xml:space="preserve"> 4.5</t>
  </si>
  <si>
    <t xml:space="preserve"> 32,35</t>
  </si>
  <si>
    <t xml:space="preserve"> 51</t>
  </si>
  <si>
    <t xml:space="preserve"> Προστατευτικές φάσες θυρών από ενισχυμένο uPVC</t>
  </si>
  <si>
    <t xml:space="preserve"> ΟΙΚ-73.79</t>
  </si>
  <si>
    <t xml:space="preserve"> ΟΙΚ7396 100%</t>
  </si>
  <si>
    <t xml:space="preserve"> 4.6</t>
  </si>
  <si>
    <t xml:space="preserve"> 8,0</t>
  </si>
  <si>
    <t xml:space="preserve"> 52</t>
  </si>
  <si>
    <t xml:space="preserve"> Κιγκλιδώματα από σιδηροσωλήνες γαλβανισμένους Φ 1''</t>
  </si>
  <si>
    <t xml:space="preserve"> ΟΙΚ-64.16.01</t>
  </si>
  <si>
    <t xml:space="preserve"> ΟΙΚ6416 100%</t>
  </si>
  <si>
    <t xml:space="preserve"> 4.7</t>
  </si>
  <si>
    <t xml:space="preserve"> 78,0</t>
  </si>
  <si>
    <t xml:space="preserve"> 53</t>
  </si>
  <si>
    <t xml:space="preserve"> Σιδηρά κιγκλιδώματα από ράβδους συνήθων διατομών. Απλού σχεδίου από ευθύγραμμες ράβδους</t>
  </si>
  <si>
    <t xml:space="preserve"> ΟΙΚ-64.01.01</t>
  </si>
  <si>
    <t xml:space="preserve"> ΟΙΚ6401 100%</t>
  </si>
  <si>
    <t xml:space="preserve"> 4.8</t>
  </si>
  <si>
    <t xml:space="preserve"> 250,0</t>
  </si>
  <si>
    <t xml:space="preserve"> 54</t>
  </si>
  <si>
    <t xml:space="preserve"> Βαθμίδες και πλατύσκαλα από ξυλεία. Από ξυλεία λαρικοειδή (λάρτζινη)</t>
  </si>
  <si>
    <t xml:space="preserve"> ΟΙΚ-55.01.02</t>
  </si>
  <si>
    <t xml:space="preserve"> ΟΙΚ5502 100%</t>
  </si>
  <si>
    <t xml:space="preserve"> 4.9</t>
  </si>
  <si>
    <t xml:space="preserve"> 12,75</t>
  </si>
  <si>
    <t xml:space="preserve"> 55</t>
  </si>
  <si>
    <t xml:space="preserve"> Κιγκλιδώματα κλιμάκων και πλατυσκάλων ευθύγραμμα. Από ξυλεία τύπου Σουηδίας</t>
  </si>
  <si>
    <t xml:space="preserve"> ΟΙΚ-55.10.02</t>
  </si>
  <si>
    <t xml:space="preserve"> ΟΙΚ5512 100%</t>
  </si>
  <si>
    <t xml:space="preserve"> 4.10</t>
  </si>
  <si>
    <t xml:space="preserve"> Άθροισμα ΚΟΥΦΩΜΑΤΑ-ΣΙΔΗΡΕΣ &amp; ΞΥΛΙΝΕΣ ΚΑΤΑΣΚΕΥΕΣ</t>
  </si>
  <si>
    <t xml:space="preserve"> ΕΠΕΝΔΥΣΕΙΣ-ΕΠΙΧΡΙΣΜΑΤΑ-ΧΡΩΜΑΤΙΣΜΟΙ</t>
  </si>
  <si>
    <t xml:space="preserve"> 56</t>
  </si>
  <si>
    <t xml:space="preserve"> Επιχρίσματα τριπτά τριβιδιστά επί μεταλλικού πλέγματος με τσιμεντοασβεστοκονίαμα</t>
  </si>
  <si>
    <t xml:space="preserve"> ΟΙΚ-71.52</t>
  </si>
  <si>
    <t xml:space="preserve"> ΟΙΚ7152 100%</t>
  </si>
  <si>
    <t xml:space="preserve"> 5.1</t>
  </si>
  <si>
    <t xml:space="preserve"> 178,0</t>
  </si>
  <si>
    <t xml:space="preserve"> 57</t>
  </si>
  <si>
    <t xml:space="preserve"> Προσαύξηση τιμής επιχρισμάτων λόγω ύψους από το δάπεδο εργασίας</t>
  </si>
  <si>
    <t xml:space="preserve"> ΟΙΚ-71.71</t>
  </si>
  <si>
    <t xml:space="preserve"> ΟΙΚ7171 100%</t>
  </si>
  <si>
    <t xml:space="preserve"> 5.2</t>
  </si>
  <si>
    <t xml:space="preserve"> 46,25</t>
  </si>
  <si>
    <t xml:space="preserve"> 58</t>
  </si>
  <si>
    <t xml:space="preserve"> Επιχρίσματα τριπτά - τριβιδιστά με τσιμεντοκονίαμα </t>
  </si>
  <si>
    <t xml:space="preserve"> ΟΙΚ-71.21</t>
  </si>
  <si>
    <t xml:space="preserve"> ΟΙΚ7121 100%</t>
  </si>
  <si>
    <t xml:space="preserve"> 5.3</t>
  </si>
  <si>
    <t xml:space="preserve"> 270,0</t>
  </si>
  <si>
    <t xml:space="preserve"> 59</t>
  </si>
  <si>
    <t xml:space="preserve"> Επιχρίσματα τραβηχτά προεξοχών μέχρι 20 cm, απλού σχεδίου</t>
  </si>
  <si>
    <t xml:space="preserve"> ΟΙΚ-71.81</t>
  </si>
  <si>
    <t xml:space="preserve"> ΟΙΚ7181 100%</t>
  </si>
  <si>
    <t xml:space="preserve"> 5.4</t>
  </si>
  <si>
    <t xml:space="preserve"> 80,0</t>
  </si>
  <si>
    <t xml:space="preserve"> 60</t>
  </si>
  <si>
    <t xml:space="preserve"> Αρμολογήματα όψεων ημιξέστων ή ξεστών λιθοδομών</t>
  </si>
  <si>
    <t xml:space="preserve"> ΟΙΚ-71.01.03</t>
  </si>
  <si>
    <t xml:space="preserve"> ΟΙΚ7103 100%</t>
  </si>
  <si>
    <t xml:space="preserve"> 5.5</t>
  </si>
  <si>
    <t xml:space="preserve"> 16,8</t>
  </si>
  <si>
    <t xml:space="preserve"> 61</t>
  </si>
  <si>
    <t xml:space="preserve"> Χρωματισμοί επιφανειών επιχρισμάτων με πλαστικό ανάγλυφο χρώμα τύπου RELIEF</t>
  </si>
  <si>
    <t xml:space="preserve"> ΟΙΚ-77.83</t>
  </si>
  <si>
    <t xml:space="preserve"> ΟΙΚ7788 100%</t>
  </si>
  <si>
    <t xml:space="preserve"> 5.6</t>
  </si>
  <si>
    <t xml:space="preserve"> 62</t>
  </si>
  <si>
    <t xml:space="preserve"> Προσαύξηση τιμής χρωματισμών πάσης φύσεως λόγω προσθέτου ύψους</t>
  </si>
  <si>
    <t xml:space="preserve"> ΟΙΚ-77.99</t>
  </si>
  <si>
    <t xml:space="preserve"> ΟΙΚ7797 100%</t>
  </si>
  <si>
    <t xml:space="preserve"> 5.7</t>
  </si>
  <si>
    <t xml:space="preserve"> 46,5</t>
  </si>
  <si>
    <t xml:space="preserve"> 63</t>
  </si>
  <si>
    <t xml:space="preserve"> Υδροχρωματισμοί επιφανειών σκυροδέματος ή τσιμεντοκονιάματος με ακρυλικό υδατοδιαλυτό τσιμεντόχρωμα</t>
  </si>
  <si>
    <t xml:space="preserve"> ΟΙΚ-77.10</t>
  </si>
  <si>
    <t xml:space="preserve"> ΟΙΚ7725 100%</t>
  </si>
  <si>
    <t xml:space="preserve"> 5.8</t>
  </si>
  <si>
    <t xml:space="preserve"> 64</t>
  </si>
  <si>
    <t xml:space="preserve"> Επενδύσεις τοίχων με κεραμικά πλακίδια GROUP 1, διαστάσεων 20x20 cm</t>
  </si>
  <si>
    <t xml:space="preserve"> ΟΙΚ-73.34.01</t>
  </si>
  <si>
    <t xml:space="preserve"> 5.9</t>
  </si>
  <si>
    <t xml:space="preserve"> 65</t>
  </si>
  <si>
    <t xml:space="preserve"> Βερνικοχρωματισμοί ξυλίνων επιφανειών με ριπολίνη</t>
  </si>
  <si>
    <t xml:space="preserve"> ΟΙΚ-77.71.01</t>
  </si>
  <si>
    <t xml:space="preserve"> ΟΙΚ7771 100%</t>
  </si>
  <si>
    <t xml:space="preserve"> 5.10</t>
  </si>
  <si>
    <t xml:space="preserve"> 288,5</t>
  </si>
  <si>
    <t xml:space="preserve"> 66</t>
  </si>
  <si>
    <t xml:space="preserve"> Χρωματισμοί σωληνώσεων. Διαμέτρου έως 1''</t>
  </si>
  <si>
    <t xml:space="preserve"> ΟΙΚ-77.67.01</t>
  </si>
  <si>
    <t xml:space="preserve"> ΟΙΚ7767.2 100%</t>
  </si>
  <si>
    <t xml:space="preserve"> 5.11</t>
  </si>
  <si>
    <t xml:space="preserve"> 67</t>
  </si>
  <si>
    <t xml:space="preserve"> Ελαιοχρωματισμοί κοινοί σιδηρών επιφανειών</t>
  </si>
  <si>
    <t xml:space="preserve"> ΟΙΚ-77.55</t>
  </si>
  <si>
    <t xml:space="preserve"> ΟΙΚ7755 100%</t>
  </si>
  <si>
    <t xml:space="preserve"> 5.12</t>
  </si>
  <si>
    <t xml:space="preserve"> 10,0</t>
  </si>
  <si>
    <t xml:space="preserve"> 68</t>
  </si>
  <si>
    <t xml:space="preserve"> Ελαιοχρωματισμοί κοινοί ξυλίνων επιφανειών</t>
  </si>
  <si>
    <t xml:space="preserve"> ΟΙΚ-77.54</t>
  </si>
  <si>
    <t xml:space="preserve"> ΟΙΚ7754 100%</t>
  </si>
  <si>
    <t xml:space="preserve"> 5.13</t>
  </si>
  <si>
    <t xml:space="preserve"> 69</t>
  </si>
  <si>
    <t xml:space="preserve"> Ψευδοροφή διακοσμητική, επισκέψιμη, φωτιστική από πλάκες ορυκτών ινών πάχους 15 έως 20 mm, διαστάσεων 600x600 mm ή 625x625 mm</t>
  </si>
  <si>
    <t xml:space="preserve"> ΟΙΚ-78.30.01</t>
  </si>
  <si>
    <t xml:space="preserve"> ΟΙΚ7809 100%</t>
  </si>
  <si>
    <t xml:space="preserve"> 5.14</t>
  </si>
  <si>
    <t xml:space="preserve"> 2,9</t>
  </si>
  <si>
    <t xml:space="preserve"> Άθροισμα ΕΠΕΝΔΥΣΕΙΣ-ΕΠΙΧΡΙΣΜΑΤΑ-ΧΡΩΜΑΤΙΣΜΟΙ</t>
  </si>
  <si>
    <t xml:space="preserve"> ΥΔΡΕΥΣΗ-ΑΠΟΧΕΤΕΥΣΗ-Η/Μ</t>
  </si>
  <si>
    <t xml:space="preserve"> 70</t>
  </si>
  <si>
    <t xml:space="preserve"> Κατασκευή υδραυλικής εγκατάστασης</t>
  </si>
  <si>
    <t xml:space="preserve"> ΣΧ-ΑΤΗΕ8038.1</t>
  </si>
  <si>
    <t xml:space="preserve"> ΑΤΗΕ8038.1 100%</t>
  </si>
  <si>
    <t xml:space="preserve"> 6.1</t>
  </si>
  <si>
    <t xml:space="preserve"> τεμ</t>
  </si>
  <si>
    <t xml:space="preserve"> 1.500,00</t>
  </si>
  <si>
    <t xml:space="preserve"> 71</t>
  </si>
  <si>
    <t xml:space="preserve"> Κατασκευή  εγκατάστασης αποχέτευσης</t>
  </si>
  <si>
    <t xml:space="preserve"> ΣΧ-ΑΤΗΕ8042.1.1</t>
  </si>
  <si>
    <t xml:space="preserve"> ΑΤΗΕ8042.1.1 100%</t>
  </si>
  <si>
    <t xml:space="preserve"> 6.2</t>
  </si>
  <si>
    <t xml:space="preserve"> 72</t>
  </si>
  <si>
    <t xml:space="preserve"> Κατασκευή ηλεκτρολογικής εγκατάστασης</t>
  </si>
  <si>
    <t xml:space="preserve"> ΣΧ-ΑΤΗΕ8751.1</t>
  </si>
  <si>
    <t xml:space="preserve"> ΑΤΗΕ8751.1.1 100%</t>
  </si>
  <si>
    <t xml:space="preserve"> 6.3</t>
  </si>
  <si>
    <t xml:space="preserve"> 2.500,00</t>
  </si>
  <si>
    <t xml:space="preserve"> 73</t>
  </si>
  <si>
    <t xml:space="preserve"> Κατασκευή ηλεκτρικής εγκατάστασης ασθενών ρευμάτων</t>
  </si>
  <si>
    <t xml:space="preserve"> ΣΧ-ΑΤΗΕ8734.2.1</t>
  </si>
  <si>
    <t xml:space="preserve"> ΑΤΗΕ8734.2.1 100%</t>
  </si>
  <si>
    <t xml:space="preserve"> 6.4</t>
  </si>
  <si>
    <t xml:space="preserve"> 74</t>
  </si>
  <si>
    <t xml:space="preserve"> Κατασκευή  εγκατάστασης  πυρανίχνευσης - πυρασφαλείας</t>
  </si>
  <si>
    <t xml:space="preserve"> ΣΧ-ΑΤΗΕ8205.1.1</t>
  </si>
  <si>
    <t xml:space="preserve"> ΑΤΗΕ8205.1.1 100%</t>
  </si>
  <si>
    <t xml:space="preserve"> 6.5</t>
  </si>
  <si>
    <t xml:space="preserve"> 3.000,00</t>
  </si>
  <si>
    <t xml:space="preserve"> 75</t>
  </si>
  <si>
    <t xml:space="preserve"> Κατασκευή  εγκατάστασης ψύξης - θέρμανσης</t>
  </si>
  <si>
    <t xml:space="preserve"> ΣΧ-ΑΤΗΕ8441.1</t>
  </si>
  <si>
    <t xml:space="preserve"> ΑΤΗΕ8441.1 100%</t>
  </si>
  <si>
    <t xml:space="preserve"> 6.6</t>
  </si>
  <si>
    <t xml:space="preserve"> Άθροισμα ΥΔΡΕΥΣΗ-ΑΠΟΧΕΤΕΥΣΗ-Η/Μ</t>
  </si>
  <si>
    <t xml:space="preserve"> 13.000,00</t>
  </si>
  <si>
    <t xml:space="preserve"> ΠΕΡΙΒΑΛΛΟΝ ΧΩΡΟΣ</t>
  </si>
  <si>
    <t xml:space="preserve"> 76</t>
  </si>
  <si>
    <t xml:space="preserve"> 7.1</t>
  </si>
  <si>
    <t xml:space="preserve"> 18,7</t>
  </si>
  <si>
    <t xml:space="preserve"> 77</t>
  </si>
  <si>
    <t xml:space="preserve"> 7.2</t>
  </si>
  <si>
    <t xml:space="preserve"> 10,74</t>
  </si>
  <si>
    <t xml:space="preserve"> 78</t>
  </si>
  <si>
    <t xml:space="preserve"> 7.3</t>
  </si>
  <si>
    <t xml:space="preserve"> 155,6</t>
  </si>
  <si>
    <t xml:space="preserve"> 79</t>
  </si>
  <si>
    <t xml:space="preserve"> 7.4</t>
  </si>
  <si>
    <t xml:space="preserve"> 80</t>
  </si>
  <si>
    <t xml:space="preserve"> 7.5</t>
  </si>
  <si>
    <t xml:space="preserve"> 500,0</t>
  </si>
  <si>
    <t xml:space="preserve"> 81</t>
  </si>
  <si>
    <t xml:space="preserve"> 7.6</t>
  </si>
  <si>
    <t xml:space="preserve"> 1.600,0</t>
  </si>
  <si>
    <t xml:space="preserve"> 82</t>
  </si>
  <si>
    <t xml:space="preserve"> Πάσσαλοι περιφραγμάτων από μορφοσίδηρο διατομής ''L'' ή ''T''</t>
  </si>
  <si>
    <t xml:space="preserve"> ΟΙΚ-64.41</t>
  </si>
  <si>
    <t xml:space="preserve"> ΟΙΚ6441 100%</t>
  </si>
  <si>
    <t xml:space="preserve"> 7.7</t>
  </si>
  <si>
    <t xml:space="preserve"> 83</t>
  </si>
  <si>
    <t xml:space="preserve"> Γαλβανισμένο συρματόπλεγμα περιφράξεων, με την εργασία τοποθέτησης</t>
  </si>
  <si>
    <t xml:space="preserve"> ΥΔΡ-11.13</t>
  </si>
  <si>
    <t xml:space="preserve"> ΥΔΡ6812 100%</t>
  </si>
  <si>
    <t xml:space="preserve"> 7.8</t>
  </si>
  <si>
    <t xml:space="preserve"> 150,0</t>
  </si>
  <si>
    <t xml:space="preserve"> 360,00</t>
  </si>
  <si>
    <t xml:space="preserve"> 84</t>
  </si>
  <si>
    <t xml:space="preserve"> ΕΓΚΑΤΑΣΤΑΣΗ ΠΡΟΧΥΤΩΝ ΚΡΑΣΠΕΔΩΝ  </t>
  </si>
  <si>
    <t xml:space="preserve"> ΠΡΣ-Β4</t>
  </si>
  <si>
    <t xml:space="preserve"> ΝΟΔΟ2921 100%</t>
  </si>
  <si>
    <t xml:space="preserve"> 7.9</t>
  </si>
  <si>
    <t xml:space="preserve">  m</t>
  </si>
  <si>
    <t xml:space="preserve"> 85</t>
  </si>
  <si>
    <t xml:space="preserve"> ΠΛΑΚΟΣΤΡΩΣΗ ΜΕ ΚΥΒΟΛΙΘΟΥΣ</t>
  </si>
  <si>
    <t xml:space="preserve"> ΠΡΣ-Β6</t>
  </si>
  <si>
    <t xml:space="preserve"> ΝΟΔΟ2922 100%</t>
  </si>
  <si>
    <t xml:space="preserve"> 7.10</t>
  </si>
  <si>
    <t xml:space="preserve"> 86</t>
  </si>
  <si>
    <t xml:space="preserve"> ΓΕΝΙΚΗ ΜΟΡΦΩΣΗ ΕΠΙΦΑΝΕΙΑΣ</t>
  </si>
  <si>
    <t xml:space="preserve"> ΠΡΣ-Γ1</t>
  </si>
  <si>
    <t xml:space="preserve"> ΠΡΣ1140 100%</t>
  </si>
  <si>
    <t xml:space="preserve"> 7.11</t>
  </si>
  <si>
    <t xml:space="preserve"> στρ</t>
  </si>
  <si>
    <t xml:space="preserve"> 105,00</t>
  </si>
  <si>
    <t xml:space="preserve"> 87</t>
  </si>
  <si>
    <t xml:space="preserve"> ΔΙΑΣΤΡΩΣΗ ΕΠΙΦΑΝΕΙΑΣ (ΚΟΝΙΣΤΡΑΣ)</t>
  </si>
  <si>
    <t xml:space="preserve"> ΠΡΣ-Γ4</t>
  </si>
  <si>
    <t xml:space="preserve"> ΠΡΣ1620 100%</t>
  </si>
  <si>
    <t xml:space="preserve"> 7.12</t>
  </si>
  <si>
    <t xml:space="preserve"> 1.000,0</t>
  </si>
  <si>
    <t xml:space="preserve"> 0,25</t>
  </si>
  <si>
    <t xml:space="preserve"> 88</t>
  </si>
  <si>
    <t xml:space="preserve"> ΕΓΚΑΤΑΣΤΑΣΗ ΧΛΟΟΤΑΠΗΤΑ ΜΕ ΣΠΟΡΑ</t>
  </si>
  <si>
    <t xml:space="preserve"> ΠΡΣ-Ε13.1</t>
  </si>
  <si>
    <t xml:space="preserve"> ΠΡΣ5510 100%</t>
  </si>
  <si>
    <t xml:space="preserve"> 7.13</t>
  </si>
  <si>
    <t xml:space="preserve"> Άθροισμα ΠΕΡΙΒΑΛΛΟΝ ΧΩΡΟΣ</t>
  </si>
  <si>
    <t xml:space="preserve"> ΕΞΟΠΛΙΣΜΟΣ</t>
  </si>
  <si>
    <t xml:space="preserve"> 89</t>
  </si>
  <si>
    <t xml:space="preserve"> Ράφια από λευκή ξυλεία πάχους 12 mm</t>
  </si>
  <si>
    <t xml:space="preserve"> ΟΙΚ-56.01.03</t>
  </si>
  <si>
    <t xml:space="preserve"> ΟΙΚ5603 100%</t>
  </si>
  <si>
    <t xml:space="preserve"> 8.1</t>
  </si>
  <si>
    <t xml:space="preserve"> 90</t>
  </si>
  <si>
    <t xml:space="preserve"> Ράφια από λευκή ξυλεία πάχους 15 mm</t>
  </si>
  <si>
    <t xml:space="preserve"> ΟΙΚ-56.01.02</t>
  </si>
  <si>
    <t xml:space="preserve"> ΟΙΚ5602 100%</t>
  </si>
  <si>
    <t xml:space="preserve"> 8.2</t>
  </si>
  <si>
    <t xml:space="preserve"> 91</t>
  </si>
  <si>
    <t xml:space="preserve"> Ράφια από λευκή ξυλεία πάχους 25 mm</t>
  </si>
  <si>
    <t xml:space="preserve"> ΟΙΚ-56.01.01</t>
  </si>
  <si>
    <t xml:space="preserve"> ΟΙΚ5601 100%</t>
  </si>
  <si>
    <t xml:space="preserve"> 8.3</t>
  </si>
  <si>
    <t xml:space="preserve"> 92</t>
  </si>
  <si>
    <t xml:space="preserve"> Επένδυση με φαινοπλαστικά φύλλα (formica)</t>
  </si>
  <si>
    <t xml:space="preserve"> ΟΙΚ-56.17</t>
  </si>
  <si>
    <t xml:space="preserve"> ΟΙΚ5617 100%</t>
  </si>
  <si>
    <t xml:space="preserve"> 8.4</t>
  </si>
  <si>
    <t xml:space="preserve"> 25,0</t>
  </si>
  <si>
    <t xml:space="preserve"> 93</t>
  </si>
  <si>
    <t xml:space="preserve"> Ερμάρια μεγάλου ύψους, μή τυποποιημένα</t>
  </si>
  <si>
    <t xml:space="preserve"> ΟΙΚ-56.25</t>
  </si>
  <si>
    <t xml:space="preserve"> ΟΙΚ5613.1 100%</t>
  </si>
  <si>
    <t xml:space="preserve"> 8.5</t>
  </si>
  <si>
    <t xml:space="preserve"> 12,0</t>
  </si>
  <si>
    <t xml:space="preserve"> 94</t>
  </si>
  <si>
    <t xml:space="preserve"> Ερμάρια κουζίνας τοίχου κρεμαστα μή τυποποιημένα</t>
  </si>
  <si>
    <t xml:space="preserve"> ΟΙΚ-56.24</t>
  </si>
  <si>
    <t xml:space="preserve"> 8.6</t>
  </si>
  <si>
    <t xml:space="preserve"> 95</t>
  </si>
  <si>
    <t xml:space="preserve"> Ερμάρια κουζίνας δαπέδου μή τυποποιημένα</t>
  </si>
  <si>
    <t xml:space="preserve"> ΟΙΚ-56.23</t>
  </si>
  <si>
    <t xml:space="preserve"> 8.7</t>
  </si>
  <si>
    <t xml:space="preserve"> Άθροισμα ΕΞΟΠΛΙΣΜΟΣ</t>
  </si>
  <si>
    <t xml:space="preserve"> Άθροισμα Βασικές Εργασίες</t>
  </si>
  <si>
    <t xml:space="preserve"> ΓΕ &amp; ΟΕ 18,00%</t>
  </si>
  <si>
    <t xml:space="preserve"> Μερικό Σύνολο</t>
  </si>
  <si>
    <t xml:space="preserve"> Απρόβλεπτα</t>
  </si>
  <si>
    <t xml:space="preserve"> Αναθεώρηση</t>
  </si>
  <si>
    <t xml:space="preserve"> Απολογιστικές Εργασίες</t>
  </si>
  <si>
    <t xml:space="preserve"> Σύνολο Δαπανών</t>
  </si>
  <si>
    <t xml:space="preserve"> ΦΠΑ 23,00%</t>
  </si>
  <si>
    <t xml:space="preserve"> Συνολική Δαπάνη με ΦΠΑ</t>
  </si>
  <si>
    <t xml:space="preserve"> </t>
  </si>
  <si>
    <t xml:space="preserve"> Ο ΣΥΝΤΑΞΑΣ</t>
  </si>
  <si>
    <t>ΕΛΛΗΝΙΚΗ ΔΗΜΟΚΡΑΤΙΑ</t>
  </si>
  <si>
    <t>ΔΗΜΟΣ ΠΕΛΛΑΣ</t>
  </si>
  <si>
    <t>ΤΕΧΝΙΚΗ ΥΠΗΡΕΣΙΑ</t>
  </si>
  <si>
    <t xml:space="preserve"> ΧΡΥΣΑΝΘΟΥ ΓΕΩΡΓΙΟΣ</t>
  </si>
  <si>
    <t xml:space="preserve"> ΑΡΧΙΤΕΚΤΩΝ ΜΗΧ/ΚΟΣ</t>
  </si>
  <si>
    <t>ΠΑΠΑΣΤΕΡΓΙΟΥ ΚΩΝ/ΝΟΣ</t>
  </si>
  <si>
    <t>ΘΕΩΡΗΘΗΚΕ</t>
  </si>
  <si>
    <t>ΑΡ. ΜΕΛ.  2/12</t>
  </si>
  <si>
    <t xml:space="preserve">ΠΑΡΕΜΒΑΣΗ ΣΤΟ ΠΑΛΙΟ ΚΟΙΝΟΤΙΚΟ ΚΑΤΑΣΤΗΜΑ </t>
  </si>
  <si>
    <t>ΓΙΑΝΝΙΤΣΑ  20-02-2012</t>
  </si>
  <si>
    <t xml:space="preserve"> 70,0</t>
  </si>
  <si>
    <t xml:space="preserve"> 2.000,00</t>
  </si>
  <si>
    <t>ΕΣΩΒΑΛΤΩΝ ΚΑΙ ΜΕΤΑΤΡΟΠΗ ΤΟΥ ΣΕ ΛΑΟΓΡΑΦΙΚΟ ΜΟΥΣΕΙΟ</t>
  </si>
  <si>
    <t xml:space="preserve"> 6,60</t>
  </si>
  <si>
    <t xml:space="preserve"> 22,35</t>
  </si>
  <si>
    <t xml:space="preserve"> 5,60</t>
  </si>
  <si>
    <t xml:space="preserve"> 57,26</t>
  </si>
  <si>
    <t xml:space="preserve"> 29,26</t>
  </si>
  <si>
    <t xml:space="preserve"> 7,75</t>
  </si>
  <si>
    <t xml:space="preserve"> 17,80</t>
  </si>
  <si>
    <t xml:space="preserve"> 90,00</t>
  </si>
  <si>
    <t xml:space="preserve"> 84,00</t>
  </si>
  <si>
    <t xml:space="preserve"> 16,80</t>
  </si>
  <si>
    <t xml:space="preserve"> 15,70</t>
  </si>
  <si>
    <t xml:space="preserve"> 1,07</t>
  </si>
  <si>
    <t xml:space="preserve"> 1,01</t>
  </si>
  <si>
    <t xml:space="preserve"> 22,50</t>
  </si>
  <si>
    <t xml:space="preserve"> 36,50</t>
  </si>
  <si>
    <t xml:space="preserve"> 64,50</t>
  </si>
  <si>
    <t xml:space="preserve"> 19,70</t>
  </si>
  <si>
    <t xml:space="preserve"> 4,30</t>
  </si>
  <si>
    <t xml:space="preserve"> 11,20</t>
  </si>
  <si>
    <t xml:space="preserve"> 112,00</t>
  </si>
  <si>
    <t xml:space="preserve"> 450,00</t>
  </si>
  <si>
    <t xml:space="preserve"> 225,00</t>
  </si>
  <si>
    <t xml:space="preserve"> 1.031,52</t>
  </si>
  <si>
    <t xml:space="preserve"> 7,90</t>
  </si>
  <si>
    <t xml:space="preserve"> 485,06</t>
  </si>
  <si>
    <t xml:space="preserve"> 1.381,50</t>
  </si>
  <si>
    <t xml:space="preserve"> 14,50</t>
  </si>
  <si>
    <t xml:space="preserve"> 872,90</t>
  </si>
  <si>
    <t xml:space="preserve"> 30,40</t>
  </si>
  <si>
    <t xml:space="preserve"> 668,80</t>
  </si>
  <si>
    <t xml:space="preserve"> 663,75</t>
  </si>
  <si>
    <t xml:space="preserve"> 6,20</t>
  </si>
  <si>
    <t xml:space="preserve"> 326,74</t>
  </si>
  <si>
    <t xml:space="preserve"> 31,50</t>
  </si>
  <si>
    <t xml:space="preserve"> 270,90</t>
  </si>
  <si>
    <t xml:space="preserve"> 4,50</t>
  </si>
  <si>
    <t xml:space="preserve"> 83,25</t>
  </si>
  <si>
    <t xml:space="preserve"> 101,00</t>
  </si>
  <si>
    <t xml:space="preserve"> 202,00</t>
  </si>
  <si>
    <t xml:space="preserve"> 1.206,00</t>
  </si>
  <si>
    <t xml:space="preserve"> 45,00</t>
  </si>
  <si>
    <t xml:space="preserve"> 1.962,00</t>
  </si>
  <si>
    <t xml:space="preserve"> 500,00</t>
  </si>
  <si>
    <t xml:space="preserve"> 1.575,00</t>
  </si>
  <si>
    <t xml:space="preserve"> 675,00</t>
  </si>
  <si>
    <t xml:space="preserve"> 2.126,25</t>
  </si>
  <si>
    <t xml:space="preserve"> 14.292,67</t>
  </si>
  <si>
    <t xml:space="preserve"> 8.100,00</t>
  </si>
  <si>
    <t xml:space="preserve"> 455,00</t>
  </si>
  <si>
    <t xml:space="preserve"> 3.753,75</t>
  </si>
  <si>
    <t xml:space="preserve"> 168,00</t>
  </si>
  <si>
    <t xml:space="preserve"> 705,60</t>
  </si>
  <si>
    <t xml:space="preserve"> 200,00</t>
  </si>
  <si>
    <t xml:space="preserve"> 440,00</t>
  </si>
  <si>
    <t xml:space="preserve"> 50,00</t>
  </si>
  <si>
    <t xml:space="preserve"> 1.617,50</t>
  </si>
  <si>
    <t xml:space="preserve"> 28,00</t>
  </si>
  <si>
    <t xml:space="preserve"> 224,00</t>
  </si>
  <si>
    <t xml:space="preserve"> 11,80</t>
  </si>
  <si>
    <t xml:space="preserve"> 920,40</t>
  </si>
  <si>
    <t xml:space="preserve"> 1.125,00</t>
  </si>
  <si>
    <t xml:space="preserve"> 73,00</t>
  </si>
  <si>
    <t xml:space="preserve"> 930,75</t>
  </si>
  <si>
    <t xml:space="preserve"> 18.177,00</t>
  </si>
  <si>
    <t xml:space="preserve"> 2.492,00</t>
  </si>
  <si>
    <t xml:space="preserve"> 0,68</t>
  </si>
  <si>
    <t xml:space="preserve"> 31,45</t>
  </si>
  <si>
    <t xml:space="preserve"> 13,50</t>
  </si>
  <si>
    <t xml:space="preserve"> 3.645,00</t>
  </si>
  <si>
    <t xml:space="preserve"> 896,00</t>
  </si>
  <si>
    <t xml:space="preserve"> 10,10</t>
  </si>
  <si>
    <t xml:space="preserve"> 169,68</t>
  </si>
  <si>
    <t xml:space="preserve"> 9,00</t>
  </si>
  <si>
    <t xml:space="preserve"> 1.602,00</t>
  </si>
  <si>
    <t xml:space="preserve"> 0,34</t>
  </si>
  <si>
    <t xml:space="preserve"> 15,81</t>
  </si>
  <si>
    <t xml:space="preserve"> 3,90</t>
  </si>
  <si>
    <t xml:space="preserve"> 1.053,00</t>
  </si>
  <si>
    <t xml:space="preserve"> 33,50</t>
  </si>
  <si>
    <t xml:space="preserve"> 562,80</t>
  </si>
  <si>
    <t xml:space="preserve"> 10,70</t>
  </si>
  <si>
    <t xml:space="preserve"> 3.086,95</t>
  </si>
  <si>
    <t xml:space="preserve"> 1,35</t>
  </si>
  <si>
    <t xml:space="preserve"> 105,30</t>
  </si>
  <si>
    <t xml:space="preserve"> 67,00</t>
  </si>
  <si>
    <t xml:space="preserve"> 25,90</t>
  </si>
  <si>
    <t xml:space="preserve"> 75,11</t>
  </si>
  <si>
    <t xml:space="preserve"> 13.869,10</t>
  </si>
  <si>
    <t xml:space="preserve"> 5,76</t>
  </si>
  <si>
    <t xml:space="preserve"> 2,90</t>
  </si>
  <si>
    <t xml:space="preserve"> 9,50</t>
  </si>
  <si>
    <t xml:space="preserve"> 35,00</t>
  </si>
  <si>
    <t xml:space="preserve"> 335,00</t>
  </si>
  <si>
    <t xml:space="preserve"> 365,00</t>
  </si>
  <si>
    <t xml:space="preserve"> 39,00</t>
  </si>
  <si>
    <t xml:space="preserve"> 390,00</t>
  </si>
  <si>
    <t xml:space="preserve"> 420,00</t>
  </si>
  <si>
    <t xml:space="preserve"> 155,00</t>
  </si>
  <si>
    <t xml:space="preserve"> 1.860,00</t>
  </si>
  <si>
    <t xml:space="preserve"> 180,00</t>
  </si>
  <si>
    <t xml:space="preserve"> 900,00</t>
  </si>
  <si>
    <t xml:space="preserve"> 5.395,00</t>
  </si>
  <si>
    <t>ΕΓΚΡΙΘΗΚΕ</t>
  </si>
  <si>
    <t xml:space="preserve"> Ο ΠΡΟΪΣΤΑΜΕΝΟΣ </t>
  </si>
  <si>
    <t>Η ΔΙΕΥΘΥΝΤΡΙΑ</t>
  </si>
  <si>
    <t>ΑΔΑΜΙΔΟΥ ΛΟΥΤΣΙΑ</t>
  </si>
  <si>
    <t>ΠΟΛ/ΚΟΣ  ΜΗΧ/ΚΟΣ</t>
  </si>
  <si>
    <t>OIK=</t>
  </si>
  <si>
    <t>OIK</t>
  </si>
  <si>
    <t>H/M</t>
  </si>
  <si>
    <t>ΠΡΣ</t>
  </si>
  <si>
    <t>ΥΔΡ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</si>
</sst>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8"/>
      <name val="Arial Greek"/>
      <charset val="161"/>
    </font>
    <font>
      <b/>
      <sz val="8"/>
      <name val="Arial Greek"/>
      <charset val="161"/>
    </font>
    <font>
      <b/>
      <sz val="9"/>
      <name val="Arial Greek"/>
      <charset val="161"/>
    </font>
    <font>
      <b/>
      <sz val="7"/>
      <name val="Arial Greek"/>
      <charset val="161"/>
    </font>
    <font>
      <sz val="10"/>
      <name val="Arial Greek"/>
      <charset val="161"/>
    </font>
    <font>
      <b/>
      <sz val="10"/>
      <name val="Arial Greek"/>
      <charset val="161"/>
    </font>
    <font>
      <b/>
      <sz val="11"/>
      <name val="Arial Greek"/>
      <charset val="161"/>
    </font>
    <font>
      <b/>
      <sz val="12"/>
      <name val="Arial Greek"/>
      <charset val="161"/>
    </font>
    <font>
      <sz val="11"/>
      <color theme="1"/>
      <name val="Calibri"/>
      <family val="2"/>
      <charset val="161"/>
      <scheme val="minor"/>
    </font>
    <font>
      <sz val="9"/>
      <name val="Arial Greek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theme="4" tint="0.79998168889431442"/>
        <bgColor indexed="65"/>
      </patternFill>
    </fill>
  </fills>
  <borders count="5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</borders>
  <cellStyleXfs count="2">
    <xf numFmtId="0" fontId="0" fillId="0" borderId="0" applyAlignment="0">
      <alignment vertical="top" wrapText="1"/>
      <protection locked="0"/>
    </xf>
    <xf numFmtId="0" fontId="8" fillId="3" borderId="0" applyNumberFormat="0" applyBorder="0" applyAlignment="0" applyProtection="0"/>
  </cellStyleXfs>
  <cellXfs count="42">
    <xf numFmtId="0" fontId="0" fillId="0" borderId="0" xfId="0" applyAlignment="1" applyProtection="1"/>
    <xf numFmtId="0" fontId="0" fillId="0" borderId="0" xfId="0" applyFont="1" applyAlignment="1">
      <alignment horizontal="left" vertical="top"/>
      <protection locked="0"/>
    </xf>
    <xf numFmtId="0" fontId="0" fillId="0" borderId="0" xfId="0" applyAlignment="1">
      <alignment horizontal="left" vertical="top"/>
      <protection locked="0"/>
    </xf>
    <xf numFmtId="0" fontId="0" fillId="0" borderId="0" xfId="0" applyBorder="1" applyAlignment="1">
      <alignment horizontal="left" vertical="top"/>
      <protection locked="0"/>
    </xf>
    <xf numFmtId="0" fontId="1" fillId="0" borderId="0" xfId="0" applyFont="1" applyBorder="1" applyAlignment="1">
      <alignment horizontal="left" vertical="center"/>
      <protection locked="0"/>
    </xf>
    <xf numFmtId="0" fontId="1" fillId="0" borderId="1" xfId="0" applyFont="1" applyBorder="1" applyAlignment="1">
      <alignment horizontal="center" vertical="center" wrapText="1"/>
      <protection locked="0"/>
    </xf>
    <xf numFmtId="0" fontId="2" fillId="2" borderId="2" xfId="0" applyFont="1" applyFill="1" applyBorder="1" applyAlignment="1">
      <alignment horizontal="left" vertical="center"/>
      <protection locked="0"/>
    </xf>
    <xf numFmtId="0" fontId="0" fillId="2" borderId="3" xfId="0" applyFill="1" applyBorder="1" applyAlignment="1">
      <alignment horizontal="left" vertical="top"/>
      <protection locked="0"/>
    </xf>
    <xf numFmtId="0" fontId="0" fillId="2" borderId="4" xfId="0" applyFill="1" applyBorder="1" applyAlignment="1">
      <alignment horizontal="left" vertical="top"/>
      <protection locked="0"/>
    </xf>
    <xf numFmtId="0" fontId="0" fillId="0" borderId="1" xfId="0" applyFont="1" applyBorder="1" applyAlignment="1">
      <alignment horizontal="center" vertical="center" wrapText="1"/>
      <protection locked="0"/>
    </xf>
    <xf numFmtId="0" fontId="0" fillId="0" borderId="1" xfId="0" applyFont="1" applyBorder="1" applyAlignment="1">
      <alignment horizontal="left" vertical="center" wrapText="1"/>
      <protection locked="0"/>
    </xf>
    <xf numFmtId="0" fontId="0" fillId="0" borderId="1" xfId="0" applyFont="1" applyBorder="1" applyAlignment="1">
      <alignment horizontal="right" vertical="center" wrapText="1"/>
      <protection locked="0"/>
    </xf>
    <xf numFmtId="0" fontId="3" fillId="0" borderId="1" xfId="0" applyFont="1" applyBorder="1" applyAlignment="1">
      <alignment horizontal="left" vertical="center" wrapText="1"/>
      <protection locked="0"/>
    </xf>
    <xf numFmtId="0" fontId="3" fillId="0" borderId="1" xfId="0" applyFont="1" applyBorder="1" applyAlignment="1">
      <alignment horizontal="right" vertical="center" wrapText="1"/>
      <protection locked="0"/>
    </xf>
    <xf numFmtId="0" fontId="4" fillId="0" borderId="0" xfId="0" applyFont="1" applyBorder="1" applyAlignment="1">
      <alignment horizontal="center" vertical="center"/>
      <protection locked="0"/>
    </xf>
    <xf numFmtId="0" fontId="0" fillId="0" borderId="0" xfId="0" applyFont="1" applyBorder="1" applyAlignment="1">
      <alignment horizontal="center" vertical="center"/>
      <protection locked="0"/>
    </xf>
    <xf numFmtId="0" fontId="5" fillId="0" borderId="0" xfId="0" applyFont="1" applyAlignment="1">
      <alignment horizontal="left" vertical="top"/>
      <protection locked="0"/>
    </xf>
    <xf numFmtId="0" fontId="0" fillId="0" borderId="0" xfId="1" applyFont="1" applyFill="1" applyAlignment="1" applyProtection="1">
      <alignment horizontal="left" vertical="top"/>
      <protection locked="0"/>
    </xf>
    <xf numFmtId="0" fontId="5" fillId="0" borderId="0" xfId="0" applyFont="1" applyBorder="1" applyAlignment="1">
      <alignment horizontal="left" vertical="center"/>
      <protection locked="0"/>
    </xf>
    <xf numFmtId="0" fontId="6" fillId="0" borderId="0" xfId="0" applyFont="1" applyBorder="1" applyAlignment="1">
      <alignment horizontal="center" vertical="center"/>
      <protection locked="0"/>
    </xf>
    <xf numFmtId="0" fontId="5" fillId="0" borderId="0" xfId="0" applyFont="1" applyFill="1" applyAlignment="1">
      <alignment horizontal="left" vertical="top"/>
      <protection locked="0"/>
    </xf>
    <xf numFmtId="0" fontId="0" fillId="0" borderId="0" xfId="0" applyFill="1" applyBorder="1" applyAlignment="1">
      <alignment horizontal="left" vertical="center"/>
      <protection locked="0"/>
    </xf>
    <xf numFmtId="0" fontId="7" fillId="0" borderId="0" xfId="0" applyFont="1" applyBorder="1" applyAlignment="1">
      <alignment horizontal="center" vertical="center"/>
      <protection locked="0"/>
    </xf>
    <xf numFmtId="4" fontId="0" fillId="0" borderId="1" xfId="0" applyNumberFormat="1" applyFont="1" applyBorder="1" applyAlignment="1">
      <alignment horizontal="right" vertical="center" wrapText="1"/>
      <protection locked="0"/>
    </xf>
    <xf numFmtId="2" fontId="0" fillId="0" borderId="1" xfId="0" applyNumberFormat="1" applyFont="1" applyBorder="1" applyAlignment="1">
      <alignment horizontal="center" vertical="center" wrapText="1"/>
      <protection locked="0"/>
    </xf>
    <xf numFmtId="4" fontId="3" fillId="0" borderId="1" xfId="0" applyNumberFormat="1" applyFont="1" applyBorder="1" applyAlignment="1">
      <alignment horizontal="right" vertical="center" wrapText="1"/>
      <protection locked="0"/>
    </xf>
    <xf numFmtId="4" fontId="0" fillId="0" borderId="0" xfId="0" applyNumberFormat="1" applyAlignment="1">
      <alignment horizontal="left" vertical="top"/>
      <protection locked="0"/>
    </xf>
    <xf numFmtId="0" fontId="9" fillId="0" borderId="0" xfId="0" applyFont="1" applyBorder="1" applyAlignment="1">
      <alignment horizontal="center" vertical="center"/>
      <protection locked="0"/>
    </xf>
    <xf numFmtId="0" fontId="9" fillId="0" borderId="0" xfId="0" applyFont="1" applyAlignment="1">
      <alignment horizontal="left" vertical="top"/>
      <protection locked="0"/>
    </xf>
    <xf numFmtId="0" fontId="9" fillId="0" borderId="0" xfId="0" applyFont="1" applyBorder="1" applyAlignment="1">
      <alignment horizontal="left" vertical="top"/>
      <protection locked="0"/>
    </xf>
    <xf numFmtId="4" fontId="9" fillId="0" borderId="0" xfId="0" applyNumberFormat="1" applyFont="1" applyBorder="1" applyAlignment="1">
      <alignment horizontal="left" vertical="top"/>
      <protection locked="0"/>
    </xf>
    <xf numFmtId="0" fontId="9" fillId="0" borderId="0" xfId="0" applyFont="1" applyFill="1" applyBorder="1" applyAlignment="1">
      <alignment horizontal="center" vertical="center"/>
      <protection locked="0"/>
    </xf>
    <xf numFmtId="4" fontId="0" fillId="0" borderId="0" xfId="0" applyNumberFormat="1" applyBorder="1" applyAlignment="1">
      <alignment horizontal="left" vertical="top"/>
      <protection locked="0"/>
    </xf>
    <xf numFmtId="4" fontId="1" fillId="0" borderId="1" xfId="0" applyNumberFormat="1" applyFont="1" applyBorder="1" applyAlignment="1">
      <alignment horizontal="center" vertical="center" wrapText="1"/>
      <protection locked="0"/>
    </xf>
    <xf numFmtId="4" fontId="0" fillId="2" borderId="3" xfId="0" applyNumberFormat="1" applyFill="1" applyBorder="1" applyAlignment="1">
      <alignment horizontal="left" vertical="top"/>
      <protection locked="0"/>
    </xf>
    <xf numFmtId="4" fontId="9" fillId="0" borderId="0" xfId="0" applyNumberFormat="1" applyFont="1" applyAlignment="1">
      <alignment horizontal="left" vertical="center"/>
      <protection locked="0"/>
    </xf>
    <xf numFmtId="4" fontId="9" fillId="0" borderId="0" xfId="0" applyNumberFormat="1" applyFont="1" applyFill="1" applyBorder="1" applyAlignment="1">
      <alignment horizontal="center" vertical="center"/>
      <protection locked="0"/>
    </xf>
    <xf numFmtId="4" fontId="9" fillId="0" borderId="0" xfId="0" applyNumberFormat="1" applyFont="1" applyAlignment="1">
      <alignment horizontal="left" vertical="top"/>
      <protection locked="0"/>
    </xf>
    <xf numFmtId="4" fontId="9" fillId="0" borderId="0" xfId="0" applyNumberFormat="1" applyFont="1" applyBorder="1" applyAlignment="1">
      <alignment horizontal="center" vertical="center"/>
      <protection locked="0"/>
    </xf>
    <xf numFmtId="4" fontId="0" fillId="0" borderId="0" xfId="1" applyNumberFormat="1" applyFont="1" applyFill="1" applyAlignment="1" applyProtection="1">
      <alignment horizontal="left" vertical="top"/>
      <protection locked="0"/>
    </xf>
    <xf numFmtId="4" fontId="0" fillId="0" borderId="0" xfId="0" applyNumberFormat="1" applyFont="1" applyAlignment="1">
      <alignment horizontal="left" vertical="top"/>
      <protection locked="0"/>
    </xf>
    <xf numFmtId="4" fontId="1" fillId="0" borderId="0" xfId="0" applyNumberFormat="1" applyFont="1" applyAlignment="1">
      <alignment horizontal="center" vertical="center"/>
      <protection locked="0"/>
    </xf>
  </cellXfs>
  <cellStyles count="2">
    <cellStyle name="20% - Accent1" xfId="1" builtinId="30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0"/>
  <sheetViews>
    <sheetView tabSelected="1" topLeftCell="B109" zoomScale="115" zoomScaleNormal="115" workbookViewId="0">
      <selection activeCell="O121" sqref="O121"/>
    </sheetView>
  </sheetViews>
  <sheetFormatPr defaultColWidth="10.83203125" defaultRowHeight="12.75" customHeight="1" x14ac:dyDescent="0.2"/>
  <cols>
    <col min="1" max="1" width="5.1640625" style="2" customWidth="1"/>
    <col min="2" max="2" width="27.1640625" style="2" customWidth="1"/>
    <col min="3" max="3" width="8.83203125" style="2" customWidth="1"/>
    <col min="4" max="4" width="13.6640625" style="2" customWidth="1"/>
    <col min="5" max="6" width="5.1640625" style="2" customWidth="1"/>
    <col min="7" max="7" width="9.83203125" style="2" customWidth="1"/>
    <col min="8" max="8" width="13.6640625" style="2" customWidth="1"/>
    <col min="9" max="9" width="14.83203125" style="26" customWidth="1"/>
    <col min="10" max="10" width="13.6640625" style="2" customWidth="1"/>
    <col min="11" max="11" width="10.83203125" style="1"/>
    <col min="12" max="14" width="10.83203125" style="40"/>
    <col min="15" max="16384" width="10.83203125" style="1"/>
  </cols>
  <sheetData>
    <row r="1" spans="1:14" s="17" customFormat="1" ht="12.75" customHeight="1" x14ac:dyDescent="0.2">
      <c r="A1" s="16" t="s">
        <v>577</v>
      </c>
      <c r="B1" s="2"/>
      <c r="C1" s="2"/>
      <c r="D1" s="2"/>
      <c r="E1" s="2"/>
      <c r="F1" s="2"/>
      <c r="G1" s="2"/>
      <c r="H1" s="2"/>
      <c r="I1" s="26"/>
      <c r="J1" s="2"/>
      <c r="L1" s="39"/>
      <c r="M1" s="39"/>
      <c r="N1" s="39"/>
    </row>
    <row r="2" spans="1:14" s="17" customFormat="1" ht="12.75" customHeight="1" x14ac:dyDescent="0.2">
      <c r="A2" s="16" t="s">
        <v>578</v>
      </c>
      <c r="B2" s="2"/>
      <c r="C2" s="2"/>
      <c r="D2" s="2"/>
      <c r="E2" s="2"/>
      <c r="F2" s="2"/>
      <c r="G2" s="2"/>
      <c r="H2" s="2"/>
      <c r="I2" s="26"/>
      <c r="J2" s="2"/>
      <c r="L2" s="39"/>
      <c r="M2" s="39"/>
      <c r="N2" s="39"/>
    </row>
    <row r="3" spans="1:14" s="17" customFormat="1" ht="12.75" customHeight="1" x14ac:dyDescent="0.2">
      <c r="A3" s="18" t="s">
        <v>579</v>
      </c>
      <c r="B3" s="2"/>
      <c r="C3" s="2"/>
      <c r="D3" s="2"/>
      <c r="E3" s="2"/>
      <c r="F3" s="2"/>
      <c r="G3" s="2"/>
      <c r="H3" s="2"/>
      <c r="I3" s="26"/>
      <c r="J3" s="2"/>
      <c r="L3" s="39"/>
      <c r="M3" s="39"/>
      <c r="N3" s="39"/>
    </row>
    <row r="4" spans="1:14" s="2" customFormat="1" ht="14.25" customHeight="1" x14ac:dyDescent="0.2">
      <c r="A4" s="20" t="s">
        <v>584</v>
      </c>
      <c r="B4" s="3"/>
      <c r="C4" s="3"/>
      <c r="D4" s="3"/>
      <c r="E4" s="4" t="s">
        <v>0</v>
      </c>
      <c r="F4" s="3"/>
      <c r="G4" s="21" t="s">
        <v>585</v>
      </c>
      <c r="H4" s="3"/>
      <c r="I4" s="32"/>
      <c r="J4" s="3"/>
      <c r="L4" s="26"/>
      <c r="M4" s="26"/>
      <c r="N4" s="26"/>
    </row>
    <row r="5" spans="1:14" s="2" customFormat="1" ht="14.25" customHeight="1" x14ac:dyDescent="0.2">
      <c r="A5" s="20"/>
      <c r="B5" s="3"/>
      <c r="C5" s="3"/>
      <c r="D5" s="3"/>
      <c r="E5" s="4"/>
      <c r="F5" s="2" t="s">
        <v>589</v>
      </c>
      <c r="H5" s="3"/>
      <c r="I5" s="32"/>
      <c r="J5" s="3"/>
      <c r="L5" s="26"/>
      <c r="M5" s="26"/>
      <c r="N5" s="26"/>
    </row>
    <row r="6" spans="1:14" ht="12.75" customHeight="1" x14ac:dyDescent="0.2">
      <c r="G6" s="1"/>
    </row>
    <row r="7" spans="1:14" s="2" customFormat="1" ht="14.25" customHeight="1" x14ac:dyDescent="0.2">
      <c r="A7" s="3"/>
      <c r="B7" s="3"/>
      <c r="C7" s="3"/>
      <c r="D7" s="3"/>
      <c r="E7" s="22" t="s">
        <v>1</v>
      </c>
      <c r="F7" s="3"/>
      <c r="G7" s="3"/>
      <c r="H7" s="3"/>
      <c r="I7" s="32"/>
      <c r="J7" s="3"/>
      <c r="L7" s="26"/>
      <c r="M7" s="26"/>
      <c r="N7" s="26"/>
    </row>
    <row r="8" spans="1:14" s="2" customFormat="1" ht="14.25" customHeight="1" thickBot="1" x14ac:dyDescent="0.25">
      <c r="A8" s="3"/>
      <c r="B8" s="3"/>
      <c r="C8" s="3"/>
      <c r="D8" s="3"/>
      <c r="E8" s="19"/>
      <c r="F8" s="3"/>
      <c r="G8" s="3"/>
      <c r="H8" s="3"/>
      <c r="I8" s="32"/>
      <c r="J8" s="3"/>
      <c r="L8" s="26"/>
      <c r="M8" s="26"/>
      <c r="N8" s="26"/>
    </row>
    <row r="9" spans="1:14" s="2" customFormat="1" ht="24" customHeight="1" thickBot="1" x14ac:dyDescent="0.25">
      <c r="A9" s="5" t="s">
        <v>2</v>
      </c>
      <c r="B9" s="5" t="s">
        <v>3</v>
      </c>
      <c r="C9" s="5" t="s">
        <v>4</v>
      </c>
      <c r="D9" s="5" t="s">
        <v>5</v>
      </c>
      <c r="E9" s="5" t="s">
        <v>6</v>
      </c>
      <c r="F9" s="5" t="s">
        <v>7</v>
      </c>
      <c r="G9" s="5" t="s">
        <v>8</v>
      </c>
      <c r="H9" s="5" t="s">
        <v>9</v>
      </c>
      <c r="I9" s="33" t="s">
        <v>10</v>
      </c>
      <c r="J9" s="5" t="s">
        <v>11</v>
      </c>
      <c r="L9" s="26"/>
      <c r="M9" s="26"/>
      <c r="N9" s="26"/>
    </row>
    <row r="10" spans="1:14" s="2" customFormat="1" ht="14.25" customHeight="1" thickBot="1" x14ac:dyDescent="0.25">
      <c r="A10" s="6" t="s">
        <v>12</v>
      </c>
      <c r="B10" s="7"/>
      <c r="C10" s="7"/>
      <c r="D10" s="7"/>
      <c r="E10" s="7"/>
      <c r="F10" s="7"/>
      <c r="G10" s="7"/>
      <c r="H10" s="7"/>
      <c r="I10" s="34"/>
      <c r="J10" s="8"/>
      <c r="L10" s="26"/>
      <c r="M10" s="26"/>
      <c r="N10" s="26"/>
    </row>
    <row r="11" spans="1:14" s="2" customFormat="1" ht="14.25" customHeight="1" thickBot="1" x14ac:dyDescent="0.25">
      <c r="A11" s="6" t="s">
        <v>13</v>
      </c>
      <c r="B11" s="7"/>
      <c r="C11" s="7"/>
      <c r="D11" s="7"/>
      <c r="E11" s="7"/>
      <c r="F11" s="7"/>
      <c r="G11" s="7"/>
      <c r="H11" s="7"/>
      <c r="I11" s="34"/>
      <c r="J11" s="8"/>
      <c r="L11" s="26"/>
      <c r="M11" s="26"/>
      <c r="N11" s="26"/>
    </row>
    <row r="12" spans="1:14" s="2" customFormat="1" ht="55.5" customHeight="1" thickBot="1" x14ac:dyDescent="0.25">
      <c r="A12" s="9" t="s">
        <v>14</v>
      </c>
      <c r="B12" s="10" t="s">
        <v>15</v>
      </c>
      <c r="C12" s="9" t="s">
        <v>16</v>
      </c>
      <c r="D12" s="9" t="s">
        <v>17</v>
      </c>
      <c r="E12" s="9" t="s">
        <v>18</v>
      </c>
      <c r="F12" s="9" t="s">
        <v>19</v>
      </c>
      <c r="G12" s="9" t="s">
        <v>20</v>
      </c>
      <c r="H12" s="11" t="s">
        <v>590</v>
      </c>
      <c r="I12" s="23">
        <v>158.4</v>
      </c>
      <c r="L12" s="26"/>
      <c r="M12" s="26"/>
      <c r="N12" s="26"/>
    </row>
    <row r="13" spans="1:14" s="2" customFormat="1" ht="66" customHeight="1" thickBot="1" x14ac:dyDescent="0.25">
      <c r="A13" s="9" t="s">
        <v>22</v>
      </c>
      <c r="B13" s="10" t="s">
        <v>23</v>
      </c>
      <c r="C13" s="9" t="s">
        <v>24</v>
      </c>
      <c r="D13" s="9" t="s">
        <v>25</v>
      </c>
      <c r="E13" s="9" t="s">
        <v>26</v>
      </c>
      <c r="F13" s="9" t="s">
        <v>19</v>
      </c>
      <c r="G13" s="9" t="s">
        <v>27</v>
      </c>
      <c r="H13" s="11" t="s">
        <v>591</v>
      </c>
      <c r="I13" s="23">
        <v>22.35</v>
      </c>
      <c r="L13" s="26"/>
      <c r="M13" s="26"/>
      <c r="N13" s="26"/>
    </row>
    <row r="14" spans="1:14" s="2" customFormat="1" ht="34.5" customHeight="1" thickBot="1" x14ac:dyDescent="0.25">
      <c r="A14" s="9" t="s">
        <v>28</v>
      </c>
      <c r="B14" s="10" t="s">
        <v>29</v>
      </c>
      <c r="C14" s="9" t="s">
        <v>30</v>
      </c>
      <c r="D14" s="9" t="s">
        <v>31</v>
      </c>
      <c r="E14" s="9" t="s">
        <v>32</v>
      </c>
      <c r="F14" s="9" t="s">
        <v>33</v>
      </c>
      <c r="G14" s="9" t="s">
        <v>34</v>
      </c>
      <c r="H14" s="11" t="s">
        <v>35</v>
      </c>
      <c r="I14" s="23">
        <v>410</v>
      </c>
      <c r="L14" s="26"/>
      <c r="M14" s="26"/>
      <c r="N14" s="26"/>
    </row>
    <row r="15" spans="1:14" s="2" customFormat="1" ht="45" customHeight="1" thickBot="1" x14ac:dyDescent="0.25">
      <c r="A15" s="9" t="s">
        <v>36</v>
      </c>
      <c r="B15" s="10" t="s">
        <v>37</v>
      </c>
      <c r="C15" s="9" t="s">
        <v>38</v>
      </c>
      <c r="D15" s="9" t="s">
        <v>39</v>
      </c>
      <c r="E15" s="9" t="s">
        <v>40</v>
      </c>
      <c r="F15" s="9" t="s">
        <v>33</v>
      </c>
      <c r="G15" s="9" t="s">
        <v>41</v>
      </c>
      <c r="H15" s="11" t="s">
        <v>58</v>
      </c>
      <c r="I15" s="23">
        <v>412.05</v>
      </c>
      <c r="L15" s="26"/>
      <c r="M15" s="26"/>
      <c r="N15" s="26"/>
    </row>
    <row r="16" spans="1:14" s="2" customFormat="1" ht="24" customHeight="1" thickBot="1" x14ac:dyDescent="0.25">
      <c r="A16" s="9" t="s">
        <v>42</v>
      </c>
      <c r="B16" s="10" t="s">
        <v>43</v>
      </c>
      <c r="C16" s="9" t="s">
        <v>44</v>
      </c>
      <c r="D16" s="9" t="s">
        <v>31</v>
      </c>
      <c r="E16" s="9" t="s">
        <v>45</v>
      </c>
      <c r="F16" s="9" t="s">
        <v>33</v>
      </c>
      <c r="G16" s="9" t="s">
        <v>46</v>
      </c>
      <c r="H16" s="11" t="s">
        <v>592</v>
      </c>
      <c r="I16" s="23">
        <v>364</v>
      </c>
      <c r="L16" s="26"/>
      <c r="M16" s="26"/>
      <c r="N16" s="26"/>
    </row>
    <row r="17" spans="1:14" s="2" customFormat="1" ht="24" customHeight="1" thickBot="1" x14ac:dyDescent="0.25">
      <c r="A17" s="9" t="s">
        <v>47</v>
      </c>
      <c r="B17" s="10" t="s">
        <v>48</v>
      </c>
      <c r="C17" s="9" t="s">
        <v>49</v>
      </c>
      <c r="D17" s="9" t="s">
        <v>31</v>
      </c>
      <c r="E17" s="9" t="s">
        <v>50</v>
      </c>
      <c r="F17" s="9" t="s">
        <v>33</v>
      </c>
      <c r="G17" s="9" t="s">
        <v>51</v>
      </c>
      <c r="H17" s="11" t="s">
        <v>592</v>
      </c>
      <c r="I17" s="23">
        <v>184.8</v>
      </c>
      <c r="L17" s="26"/>
      <c r="M17" s="26"/>
      <c r="N17" s="26"/>
    </row>
    <row r="18" spans="1:14" s="2" customFormat="1" ht="24" customHeight="1" thickBot="1" x14ac:dyDescent="0.25">
      <c r="A18" s="9" t="s">
        <v>52</v>
      </c>
      <c r="B18" s="10" t="s">
        <v>53</v>
      </c>
      <c r="C18" s="9" t="s">
        <v>54</v>
      </c>
      <c r="D18" s="9" t="s">
        <v>55</v>
      </c>
      <c r="E18" s="9" t="s">
        <v>56</v>
      </c>
      <c r="F18" s="9" t="s">
        <v>33</v>
      </c>
      <c r="G18" s="9" t="s">
        <v>57</v>
      </c>
      <c r="H18" s="11" t="s">
        <v>592</v>
      </c>
      <c r="I18" s="23">
        <v>1610</v>
      </c>
      <c r="L18" s="26"/>
      <c r="M18" s="26"/>
      <c r="N18" s="26"/>
    </row>
    <row r="19" spans="1:14" s="2" customFormat="1" ht="55.5" customHeight="1" thickBot="1" x14ac:dyDescent="0.25">
      <c r="A19" s="9" t="s">
        <v>59</v>
      </c>
      <c r="B19" s="10" t="s">
        <v>60</v>
      </c>
      <c r="C19" s="9" t="s">
        <v>61</v>
      </c>
      <c r="D19" s="9" t="s">
        <v>62</v>
      </c>
      <c r="E19" s="9" t="s">
        <v>63</v>
      </c>
      <c r="F19" s="9" t="s">
        <v>19</v>
      </c>
      <c r="G19" s="9" t="s">
        <v>64</v>
      </c>
      <c r="H19" s="11" t="s">
        <v>593</v>
      </c>
      <c r="I19" s="23">
        <v>263.39999999999998</v>
      </c>
      <c r="L19" s="26"/>
      <c r="M19" s="26"/>
      <c r="N19" s="26"/>
    </row>
    <row r="20" spans="1:14" s="2" customFormat="1" ht="55.5" customHeight="1" thickBot="1" x14ac:dyDescent="0.25">
      <c r="A20" s="9" t="s">
        <v>65</v>
      </c>
      <c r="B20" s="10" t="s">
        <v>66</v>
      </c>
      <c r="C20" s="9" t="s">
        <v>67</v>
      </c>
      <c r="D20" s="9" t="s">
        <v>62</v>
      </c>
      <c r="E20" s="9" t="s">
        <v>68</v>
      </c>
      <c r="F20" s="9" t="s">
        <v>19</v>
      </c>
      <c r="G20" s="9" t="s">
        <v>69</v>
      </c>
      <c r="H20" s="11" t="s">
        <v>594</v>
      </c>
      <c r="I20" s="23">
        <v>285.27999999999997</v>
      </c>
      <c r="L20" s="26"/>
      <c r="M20" s="26"/>
      <c r="N20" s="26"/>
    </row>
    <row r="21" spans="1:14" s="2" customFormat="1" ht="34.5" customHeight="1" thickBot="1" x14ac:dyDescent="0.25">
      <c r="A21" s="9" t="s">
        <v>70</v>
      </c>
      <c r="B21" s="10" t="s">
        <v>71</v>
      </c>
      <c r="C21" s="9" t="s">
        <v>72</v>
      </c>
      <c r="D21" s="9" t="s">
        <v>73</v>
      </c>
      <c r="E21" s="9" t="s">
        <v>74</v>
      </c>
      <c r="F21" s="9" t="s">
        <v>75</v>
      </c>
      <c r="G21" s="9" t="s">
        <v>76</v>
      </c>
      <c r="H21" s="11" t="s">
        <v>595</v>
      </c>
      <c r="I21" s="23">
        <v>463.45</v>
      </c>
      <c r="L21" s="26"/>
      <c r="M21" s="26"/>
      <c r="N21" s="26"/>
    </row>
    <row r="22" spans="1:14" s="2" customFormat="1" ht="24" customHeight="1" thickBot="1" x14ac:dyDescent="0.25">
      <c r="A22" s="9" t="s">
        <v>77</v>
      </c>
      <c r="B22" s="10" t="s">
        <v>78</v>
      </c>
      <c r="C22" s="9" t="s">
        <v>79</v>
      </c>
      <c r="D22" s="9" t="s">
        <v>80</v>
      </c>
      <c r="E22" s="9" t="s">
        <v>81</v>
      </c>
      <c r="F22" s="9" t="s">
        <v>19</v>
      </c>
      <c r="G22" s="9" t="s">
        <v>82</v>
      </c>
      <c r="H22" s="11" t="s">
        <v>596</v>
      </c>
      <c r="I22" s="23">
        <v>297.26</v>
      </c>
      <c r="L22" s="26"/>
      <c r="M22" s="26"/>
      <c r="N22" s="26"/>
    </row>
    <row r="23" spans="1:14" s="2" customFormat="1" ht="24" customHeight="1" thickBot="1" x14ac:dyDescent="0.25">
      <c r="A23" s="9" t="s">
        <v>83</v>
      </c>
      <c r="B23" s="10" t="s">
        <v>84</v>
      </c>
      <c r="C23" s="9" t="s">
        <v>85</v>
      </c>
      <c r="D23" s="9" t="s">
        <v>86</v>
      </c>
      <c r="E23" s="9" t="s">
        <v>87</v>
      </c>
      <c r="F23" s="9" t="s">
        <v>19</v>
      </c>
      <c r="G23" s="9" t="s">
        <v>88</v>
      </c>
      <c r="H23" s="11">
        <v>15.7</v>
      </c>
      <c r="I23" s="23">
        <v>166.42</v>
      </c>
      <c r="L23" s="26"/>
      <c r="M23" s="26"/>
      <c r="N23" s="26"/>
    </row>
    <row r="24" spans="1:14" s="2" customFormat="1" ht="19.5" customHeight="1" thickBot="1" x14ac:dyDescent="0.25">
      <c r="B24" s="12" t="s">
        <v>89</v>
      </c>
      <c r="I24" s="26"/>
      <c r="J24" s="25">
        <v>4637.41</v>
      </c>
      <c r="L24" s="26"/>
      <c r="M24" s="26"/>
      <c r="N24" s="26"/>
    </row>
    <row r="25" spans="1:14" s="2" customFormat="1" ht="14.25" customHeight="1" thickBot="1" x14ac:dyDescent="0.25">
      <c r="A25" s="6" t="s">
        <v>90</v>
      </c>
      <c r="B25" s="7"/>
      <c r="C25" s="7"/>
      <c r="D25" s="7"/>
      <c r="E25" s="7"/>
      <c r="F25" s="7"/>
      <c r="G25" s="7"/>
      <c r="H25" s="7"/>
      <c r="I25" s="34"/>
      <c r="J25" s="8"/>
      <c r="L25" s="26"/>
      <c r="M25" s="26"/>
      <c r="N25" s="26"/>
    </row>
    <row r="26" spans="1:14" s="2" customFormat="1" ht="66" customHeight="1" thickBot="1" x14ac:dyDescent="0.25">
      <c r="A26" s="9" t="s">
        <v>91</v>
      </c>
      <c r="B26" s="10" t="s">
        <v>92</v>
      </c>
      <c r="C26" s="9" t="s">
        <v>93</v>
      </c>
      <c r="D26" s="9" t="s">
        <v>94</v>
      </c>
      <c r="E26" s="9" t="s">
        <v>95</v>
      </c>
      <c r="F26" s="9" t="s">
        <v>19</v>
      </c>
      <c r="G26" s="9">
        <v>22.6</v>
      </c>
      <c r="H26" s="11" t="s">
        <v>597</v>
      </c>
      <c r="I26" s="23" t="e">
        <f>H26*G26</f>
        <v>#VALUE!</v>
      </c>
      <c r="L26" s="26"/>
      <c r="M26" s="26"/>
      <c r="N26" s="26"/>
    </row>
    <row r="27" spans="1:14" s="2" customFormat="1" ht="55.5" customHeight="1" thickBot="1" x14ac:dyDescent="0.25">
      <c r="A27" s="9" t="s">
        <v>96</v>
      </c>
      <c r="B27" s="10" t="s">
        <v>97</v>
      </c>
      <c r="C27" s="9" t="s">
        <v>98</v>
      </c>
      <c r="D27" s="9" t="s">
        <v>94</v>
      </c>
      <c r="E27" s="9" t="s">
        <v>99</v>
      </c>
      <c r="F27" s="9" t="s">
        <v>19</v>
      </c>
      <c r="G27" s="24">
        <v>1</v>
      </c>
      <c r="H27" s="11" t="s">
        <v>598</v>
      </c>
      <c r="I27" s="23">
        <v>84</v>
      </c>
      <c r="L27" s="26"/>
      <c r="M27" s="26"/>
      <c r="N27" s="26"/>
    </row>
    <row r="28" spans="1:14" s="2" customFormat="1" ht="76.5" customHeight="1" thickBot="1" x14ac:dyDescent="0.25">
      <c r="A28" s="9" t="s">
        <v>100</v>
      </c>
      <c r="B28" s="10" t="s">
        <v>101</v>
      </c>
      <c r="C28" s="9" t="s">
        <v>102</v>
      </c>
      <c r="D28" s="9" t="s">
        <v>103</v>
      </c>
      <c r="E28" s="9" t="s">
        <v>104</v>
      </c>
      <c r="F28" s="9" t="s">
        <v>19</v>
      </c>
      <c r="G28" s="9" t="s">
        <v>105</v>
      </c>
      <c r="H28" s="11" t="s">
        <v>599</v>
      </c>
      <c r="I28" s="23">
        <v>396.48</v>
      </c>
      <c r="L28" s="26"/>
      <c r="M28" s="26"/>
      <c r="N28" s="26"/>
    </row>
    <row r="29" spans="1:14" s="2" customFormat="1" ht="24" customHeight="1" thickBot="1" x14ac:dyDescent="0.25">
      <c r="A29" s="9" t="s">
        <v>106</v>
      </c>
      <c r="B29" s="10" t="s">
        <v>107</v>
      </c>
      <c r="C29" s="9" t="s">
        <v>108</v>
      </c>
      <c r="D29" s="9" t="s">
        <v>109</v>
      </c>
      <c r="E29" s="9" t="s">
        <v>110</v>
      </c>
      <c r="F29" s="9" t="s">
        <v>33</v>
      </c>
      <c r="G29" s="9" t="s">
        <v>111</v>
      </c>
      <c r="H29" s="11" t="s">
        <v>600</v>
      </c>
      <c r="I29" s="23">
        <v>524.07000000000005</v>
      </c>
      <c r="L29" s="26"/>
      <c r="M29" s="26"/>
      <c r="N29" s="26"/>
    </row>
    <row r="30" spans="1:14" s="2" customFormat="1" ht="34.5" customHeight="1" thickBot="1" x14ac:dyDescent="0.25">
      <c r="A30" s="9" t="s">
        <v>112</v>
      </c>
      <c r="B30" s="10" t="s">
        <v>113</v>
      </c>
      <c r="C30" s="9" t="s">
        <v>114</v>
      </c>
      <c r="D30" s="9" t="s">
        <v>115</v>
      </c>
      <c r="E30" s="9" t="s">
        <v>116</v>
      </c>
      <c r="F30" s="9" t="s">
        <v>117</v>
      </c>
      <c r="G30" s="9" t="s">
        <v>118</v>
      </c>
      <c r="H30" s="11" t="s">
        <v>601</v>
      </c>
      <c r="I30" s="23">
        <v>749</v>
      </c>
      <c r="L30" s="26"/>
      <c r="M30" s="26"/>
      <c r="N30" s="26"/>
    </row>
    <row r="31" spans="1:14" s="2" customFormat="1" ht="34.5" customHeight="1" thickBot="1" x14ac:dyDescent="0.25">
      <c r="A31" s="9" t="s">
        <v>119</v>
      </c>
      <c r="B31" s="10" t="s">
        <v>120</v>
      </c>
      <c r="C31" s="9" t="s">
        <v>121</v>
      </c>
      <c r="D31" s="9" t="s">
        <v>115</v>
      </c>
      <c r="E31" s="9" t="s">
        <v>122</v>
      </c>
      <c r="F31" s="9" t="s">
        <v>117</v>
      </c>
      <c r="G31" s="9" t="s">
        <v>123</v>
      </c>
      <c r="H31" s="11" t="s">
        <v>602</v>
      </c>
      <c r="I31" s="23">
        <v>141.4</v>
      </c>
      <c r="L31" s="26"/>
      <c r="M31" s="26"/>
      <c r="N31" s="26"/>
    </row>
    <row r="32" spans="1:14" s="2" customFormat="1" ht="45" customHeight="1" thickBot="1" x14ac:dyDescent="0.25">
      <c r="A32" s="9" t="s">
        <v>124</v>
      </c>
      <c r="B32" s="10" t="s">
        <v>125</v>
      </c>
      <c r="C32" s="9" t="s">
        <v>126</v>
      </c>
      <c r="D32" s="9" t="s">
        <v>127</v>
      </c>
      <c r="E32" s="9" t="s">
        <v>128</v>
      </c>
      <c r="F32" s="9" t="s">
        <v>33</v>
      </c>
      <c r="G32" s="9" t="s">
        <v>129</v>
      </c>
      <c r="H32" s="11" t="s">
        <v>603</v>
      </c>
      <c r="I32" s="23">
        <v>292.5</v>
      </c>
      <c r="L32" s="26"/>
      <c r="M32" s="26"/>
      <c r="N32" s="26"/>
    </row>
    <row r="33" spans="1:14" s="2" customFormat="1" ht="45" customHeight="1" thickBot="1" x14ac:dyDescent="0.25">
      <c r="A33" s="9" t="s">
        <v>130</v>
      </c>
      <c r="B33" s="10" t="s">
        <v>131</v>
      </c>
      <c r="C33" s="9" t="s">
        <v>132</v>
      </c>
      <c r="D33" s="9" t="s">
        <v>133</v>
      </c>
      <c r="E33" s="9" t="s">
        <v>134</v>
      </c>
      <c r="F33" s="9" t="s">
        <v>33</v>
      </c>
      <c r="G33" s="9" t="s">
        <v>135</v>
      </c>
      <c r="H33" s="11" t="s">
        <v>604</v>
      </c>
      <c r="I33" s="23">
        <v>1533</v>
      </c>
      <c r="L33" s="26"/>
      <c r="M33" s="26"/>
      <c r="N33" s="26"/>
    </row>
    <row r="34" spans="1:14" s="2" customFormat="1" ht="34.5" customHeight="1" thickBot="1" x14ac:dyDescent="0.25">
      <c r="A34" s="9" t="s">
        <v>136</v>
      </c>
      <c r="B34" s="10" t="s">
        <v>137</v>
      </c>
      <c r="C34" s="9" t="s">
        <v>138</v>
      </c>
      <c r="D34" s="9" t="s">
        <v>139</v>
      </c>
      <c r="E34" s="9" t="s">
        <v>140</v>
      </c>
      <c r="F34" s="9" t="s">
        <v>33</v>
      </c>
      <c r="G34" s="9" t="s">
        <v>141</v>
      </c>
      <c r="H34" s="11" t="s">
        <v>605</v>
      </c>
      <c r="I34" s="23">
        <v>1006.2</v>
      </c>
      <c r="L34" s="26"/>
      <c r="M34" s="26"/>
      <c r="N34" s="26"/>
    </row>
    <row r="35" spans="1:14" s="2" customFormat="1" ht="45" customHeight="1" thickBot="1" x14ac:dyDescent="0.25">
      <c r="A35" s="9" t="s">
        <v>142</v>
      </c>
      <c r="B35" s="10" t="s">
        <v>143</v>
      </c>
      <c r="C35" s="9" t="s">
        <v>144</v>
      </c>
      <c r="D35" s="9" t="s">
        <v>145</v>
      </c>
      <c r="E35" s="9" t="s">
        <v>146</v>
      </c>
      <c r="F35" s="9" t="s">
        <v>75</v>
      </c>
      <c r="G35" s="9" t="s">
        <v>147</v>
      </c>
      <c r="H35" s="11" t="s">
        <v>599</v>
      </c>
      <c r="I35" s="23">
        <v>67.2</v>
      </c>
      <c r="L35" s="26"/>
      <c r="M35" s="26"/>
      <c r="N35" s="26"/>
    </row>
    <row r="36" spans="1:14" s="2" customFormat="1" ht="45" customHeight="1" thickBot="1" x14ac:dyDescent="0.25">
      <c r="A36" s="9" t="s">
        <v>148</v>
      </c>
      <c r="B36" s="10" t="s">
        <v>149</v>
      </c>
      <c r="C36" s="9" t="s">
        <v>150</v>
      </c>
      <c r="D36" s="9" t="s">
        <v>145</v>
      </c>
      <c r="E36" s="9" t="s">
        <v>151</v>
      </c>
      <c r="F36" s="9" t="s">
        <v>75</v>
      </c>
      <c r="G36" s="9" t="s">
        <v>152</v>
      </c>
      <c r="H36" s="11" t="s">
        <v>606</v>
      </c>
      <c r="I36" s="23">
        <v>288.60000000000002</v>
      </c>
      <c r="L36" s="26"/>
      <c r="M36" s="26"/>
      <c r="N36" s="26"/>
    </row>
    <row r="37" spans="1:14" s="2" customFormat="1" ht="55.5" customHeight="1" thickBot="1" x14ac:dyDescent="0.25">
      <c r="A37" s="9" t="s">
        <v>153</v>
      </c>
      <c r="B37" s="10" t="s">
        <v>154</v>
      </c>
      <c r="C37" s="9" t="s">
        <v>155</v>
      </c>
      <c r="D37" s="9" t="s">
        <v>156</v>
      </c>
      <c r="E37" s="9" t="s">
        <v>157</v>
      </c>
      <c r="F37" s="9" t="s">
        <v>117</v>
      </c>
      <c r="G37" s="9" t="s">
        <v>158</v>
      </c>
      <c r="H37" s="11" t="s">
        <v>607</v>
      </c>
      <c r="I37" s="23">
        <v>1204</v>
      </c>
      <c r="L37" s="26"/>
      <c r="M37" s="26"/>
      <c r="N37" s="26"/>
    </row>
    <row r="38" spans="1:14" s="2" customFormat="1" ht="34.5" customHeight="1" thickBot="1" x14ac:dyDescent="0.25">
      <c r="A38" s="9" t="s">
        <v>159</v>
      </c>
      <c r="B38" s="10" t="s">
        <v>160</v>
      </c>
      <c r="C38" s="9" t="s">
        <v>161</v>
      </c>
      <c r="D38" s="9" t="s">
        <v>162</v>
      </c>
      <c r="E38" s="9" t="s">
        <v>163</v>
      </c>
      <c r="F38" s="9" t="s">
        <v>33</v>
      </c>
      <c r="G38" s="9" t="s">
        <v>164</v>
      </c>
      <c r="H38" s="11" t="s">
        <v>599</v>
      </c>
      <c r="I38" s="23">
        <v>84</v>
      </c>
      <c r="L38" s="26"/>
      <c r="M38" s="26"/>
      <c r="N38" s="26"/>
    </row>
    <row r="39" spans="1:14" s="2" customFormat="1" ht="24" customHeight="1" thickBot="1" x14ac:dyDescent="0.25">
      <c r="A39" s="9" t="s">
        <v>165</v>
      </c>
      <c r="B39" s="10" t="s">
        <v>166</v>
      </c>
      <c r="C39" s="9" t="s">
        <v>167</v>
      </c>
      <c r="D39" s="9" t="s">
        <v>168</v>
      </c>
      <c r="E39" s="9" t="s">
        <v>169</v>
      </c>
      <c r="F39" s="9" t="s">
        <v>170</v>
      </c>
      <c r="G39" s="9" t="s">
        <v>171</v>
      </c>
      <c r="H39" s="11" t="s">
        <v>608</v>
      </c>
      <c r="I39" s="23">
        <v>336</v>
      </c>
      <c r="L39" s="26"/>
      <c r="M39" s="26"/>
      <c r="N39" s="26"/>
    </row>
    <row r="40" spans="1:14" s="2" customFormat="1" ht="34.5" customHeight="1" thickBot="1" x14ac:dyDescent="0.25">
      <c r="A40" s="9" t="s">
        <v>172</v>
      </c>
      <c r="B40" s="10" t="s">
        <v>173</v>
      </c>
      <c r="C40" s="9" t="s">
        <v>174</v>
      </c>
      <c r="D40" s="9" t="s">
        <v>175</v>
      </c>
      <c r="E40" s="9" t="s">
        <v>176</v>
      </c>
      <c r="F40" s="9" t="s">
        <v>19</v>
      </c>
      <c r="G40" s="9" t="s">
        <v>177</v>
      </c>
      <c r="H40" s="11" t="s">
        <v>609</v>
      </c>
      <c r="I40" s="23">
        <v>128.80000000000001</v>
      </c>
      <c r="L40" s="26"/>
      <c r="M40" s="26"/>
      <c r="N40" s="26"/>
    </row>
    <row r="41" spans="1:14" s="2" customFormat="1" ht="19.5" customHeight="1" thickBot="1" x14ac:dyDescent="0.25">
      <c r="B41" s="12" t="s">
        <v>178</v>
      </c>
      <c r="I41" s="26"/>
      <c r="J41" s="25">
        <v>8869.25</v>
      </c>
      <c r="L41" s="26"/>
      <c r="M41" s="26"/>
      <c r="N41" s="26"/>
    </row>
    <row r="42" spans="1:14" s="2" customFormat="1" ht="14.25" customHeight="1" thickBot="1" x14ac:dyDescent="0.25">
      <c r="A42" s="6" t="s">
        <v>179</v>
      </c>
      <c r="B42" s="7"/>
      <c r="C42" s="7"/>
      <c r="D42" s="7"/>
      <c r="E42" s="7"/>
      <c r="F42" s="7"/>
      <c r="G42" s="7"/>
      <c r="H42" s="7"/>
      <c r="I42" s="34"/>
      <c r="J42" s="8"/>
      <c r="L42" s="26"/>
      <c r="M42" s="26"/>
      <c r="N42" s="26"/>
    </row>
    <row r="43" spans="1:14" s="2" customFormat="1" ht="34.5" customHeight="1" thickBot="1" x14ac:dyDescent="0.25">
      <c r="A43" s="9" t="s">
        <v>180</v>
      </c>
      <c r="B43" s="10" t="s">
        <v>181</v>
      </c>
      <c r="C43" s="9" t="s">
        <v>182</v>
      </c>
      <c r="D43" s="9" t="s">
        <v>183</v>
      </c>
      <c r="E43" s="9" t="s">
        <v>184</v>
      </c>
      <c r="F43" s="9" t="s">
        <v>19</v>
      </c>
      <c r="G43" s="9" t="s">
        <v>185</v>
      </c>
      <c r="H43" s="11" t="s">
        <v>610</v>
      </c>
      <c r="I43" s="23" t="s">
        <v>611</v>
      </c>
      <c r="L43" s="26"/>
      <c r="M43" s="26"/>
      <c r="N43" s="26"/>
    </row>
    <row r="44" spans="1:14" s="2" customFormat="1" ht="55.5" customHeight="1" thickBot="1" x14ac:dyDescent="0.25">
      <c r="A44" s="9" t="s">
        <v>186</v>
      </c>
      <c r="B44" s="10" t="s">
        <v>187</v>
      </c>
      <c r="C44" s="9" t="s">
        <v>188</v>
      </c>
      <c r="D44" s="9" t="s">
        <v>189</v>
      </c>
      <c r="E44" s="9" t="s">
        <v>190</v>
      </c>
      <c r="F44" s="9" t="s">
        <v>33</v>
      </c>
      <c r="G44" s="9" t="s">
        <v>191</v>
      </c>
      <c r="H44" s="11" t="s">
        <v>599</v>
      </c>
      <c r="I44" s="23" t="s">
        <v>612</v>
      </c>
      <c r="L44" s="26"/>
      <c r="M44" s="26"/>
      <c r="N44" s="26"/>
    </row>
    <row r="45" spans="1:14" s="2" customFormat="1" ht="24" customHeight="1" thickBot="1" x14ac:dyDescent="0.25">
      <c r="A45" s="9" t="s">
        <v>192</v>
      </c>
      <c r="B45" s="10" t="s">
        <v>193</v>
      </c>
      <c r="C45" s="9" t="s">
        <v>194</v>
      </c>
      <c r="D45" s="9" t="s">
        <v>195</v>
      </c>
      <c r="E45" s="9" t="s">
        <v>196</v>
      </c>
      <c r="F45" s="9" t="s">
        <v>33</v>
      </c>
      <c r="G45" s="9" t="s">
        <v>191</v>
      </c>
      <c r="H45" s="11" t="s">
        <v>613</v>
      </c>
      <c r="I45" s="23" t="s">
        <v>614</v>
      </c>
      <c r="L45" s="26"/>
      <c r="M45" s="26"/>
      <c r="N45" s="26"/>
    </row>
    <row r="46" spans="1:14" s="2" customFormat="1" ht="24" customHeight="1" thickBot="1" x14ac:dyDescent="0.25">
      <c r="A46" s="9" t="s">
        <v>197</v>
      </c>
      <c r="B46" s="10" t="s">
        <v>198</v>
      </c>
      <c r="C46" s="9" t="s">
        <v>199</v>
      </c>
      <c r="D46" s="9" t="s">
        <v>200</v>
      </c>
      <c r="E46" s="9" t="s">
        <v>201</v>
      </c>
      <c r="F46" s="9" t="s">
        <v>33</v>
      </c>
      <c r="G46" s="9" t="s">
        <v>191</v>
      </c>
      <c r="H46" s="11" t="s">
        <v>603</v>
      </c>
      <c r="I46" s="23" t="s">
        <v>615</v>
      </c>
      <c r="L46" s="26"/>
      <c r="M46" s="26"/>
      <c r="N46" s="26"/>
    </row>
    <row r="47" spans="1:14" s="2" customFormat="1" ht="34.5" customHeight="1" thickBot="1" x14ac:dyDescent="0.25">
      <c r="A47" s="9" t="s">
        <v>202</v>
      </c>
      <c r="B47" s="10" t="s">
        <v>203</v>
      </c>
      <c r="C47" s="9" t="s">
        <v>204</v>
      </c>
      <c r="D47" s="9" t="s">
        <v>205</v>
      </c>
      <c r="E47" s="9" t="s">
        <v>206</v>
      </c>
      <c r="F47" s="9" t="s">
        <v>170</v>
      </c>
      <c r="G47" s="9" t="s">
        <v>207</v>
      </c>
      <c r="H47" s="11" t="s">
        <v>208</v>
      </c>
      <c r="I47" s="23" t="s">
        <v>209</v>
      </c>
      <c r="L47" s="26"/>
      <c r="M47" s="26"/>
      <c r="N47" s="26"/>
    </row>
    <row r="48" spans="1:14" s="2" customFormat="1" ht="34.5" customHeight="1" thickBot="1" x14ac:dyDescent="0.25">
      <c r="A48" s="9" t="s">
        <v>210</v>
      </c>
      <c r="B48" s="10" t="s">
        <v>211</v>
      </c>
      <c r="C48" s="9" t="s">
        <v>212</v>
      </c>
      <c r="D48" s="9" t="s">
        <v>213</v>
      </c>
      <c r="E48" s="9" t="s">
        <v>214</v>
      </c>
      <c r="F48" s="9" t="s">
        <v>170</v>
      </c>
      <c r="G48" s="9" t="s">
        <v>215</v>
      </c>
      <c r="H48" s="11" t="s">
        <v>35</v>
      </c>
      <c r="I48" s="23" t="s">
        <v>216</v>
      </c>
      <c r="L48" s="26"/>
      <c r="M48" s="26"/>
      <c r="N48" s="26"/>
    </row>
    <row r="49" spans="1:14" s="2" customFormat="1" ht="34.5" customHeight="1" thickBot="1" x14ac:dyDescent="0.25">
      <c r="A49" s="9" t="s">
        <v>217</v>
      </c>
      <c r="B49" s="10" t="s">
        <v>218</v>
      </c>
      <c r="C49" s="9" t="s">
        <v>219</v>
      </c>
      <c r="D49" s="9" t="s">
        <v>220</v>
      </c>
      <c r="E49" s="9" t="s">
        <v>221</v>
      </c>
      <c r="F49" s="9" t="s">
        <v>33</v>
      </c>
      <c r="G49" s="9" t="s">
        <v>222</v>
      </c>
      <c r="H49" s="11" t="s">
        <v>616</v>
      </c>
      <c r="I49" s="23" t="s">
        <v>617</v>
      </c>
      <c r="L49" s="26"/>
      <c r="M49" s="26"/>
      <c r="N49" s="26"/>
    </row>
    <row r="50" spans="1:14" s="2" customFormat="1" ht="34.5" customHeight="1" thickBot="1" x14ac:dyDescent="0.25">
      <c r="A50" s="9" t="s">
        <v>223</v>
      </c>
      <c r="B50" s="10" t="s">
        <v>224</v>
      </c>
      <c r="C50" s="9" t="s">
        <v>225</v>
      </c>
      <c r="D50" s="9" t="s">
        <v>226</v>
      </c>
      <c r="E50" s="9" t="s">
        <v>227</v>
      </c>
      <c r="F50" s="9" t="s">
        <v>33</v>
      </c>
      <c r="G50" s="9" t="s">
        <v>51</v>
      </c>
      <c r="H50" s="11" t="s">
        <v>228</v>
      </c>
      <c r="I50" s="23" t="s">
        <v>229</v>
      </c>
      <c r="L50" s="26"/>
      <c r="M50" s="26"/>
      <c r="N50" s="26"/>
    </row>
    <row r="51" spans="1:14" s="2" customFormat="1" ht="45" customHeight="1" thickBot="1" x14ac:dyDescent="0.25">
      <c r="A51" s="9" t="s">
        <v>230</v>
      </c>
      <c r="B51" s="10" t="s">
        <v>231</v>
      </c>
      <c r="C51" s="9" t="s">
        <v>232</v>
      </c>
      <c r="D51" s="9" t="s">
        <v>233</v>
      </c>
      <c r="E51" s="9" t="s">
        <v>234</v>
      </c>
      <c r="F51" s="9" t="s">
        <v>33</v>
      </c>
      <c r="G51" s="9" t="s">
        <v>235</v>
      </c>
      <c r="H51" s="11" t="s">
        <v>618</v>
      </c>
      <c r="I51" s="23" t="s">
        <v>619</v>
      </c>
      <c r="L51" s="26"/>
      <c r="M51" s="26"/>
      <c r="N51" s="26"/>
    </row>
    <row r="52" spans="1:14" s="2" customFormat="1" ht="55.5" customHeight="1" thickBot="1" x14ac:dyDescent="0.25">
      <c r="A52" s="9" t="s">
        <v>236</v>
      </c>
      <c r="B52" s="10" t="s">
        <v>237</v>
      </c>
      <c r="C52" s="9" t="s">
        <v>238</v>
      </c>
      <c r="D52" s="9" t="s">
        <v>239</v>
      </c>
      <c r="E52" s="9" t="s">
        <v>240</v>
      </c>
      <c r="F52" s="9" t="s">
        <v>33</v>
      </c>
      <c r="G52" s="9" t="s">
        <v>241</v>
      </c>
      <c r="H52" s="11" t="s">
        <v>603</v>
      </c>
      <c r="I52" s="23" t="s">
        <v>620</v>
      </c>
      <c r="L52" s="26"/>
      <c r="M52" s="26"/>
      <c r="N52" s="26"/>
    </row>
    <row r="53" spans="1:14" s="2" customFormat="1" ht="34.5" customHeight="1" thickBot="1" x14ac:dyDescent="0.25">
      <c r="A53" s="9" t="s">
        <v>242</v>
      </c>
      <c r="B53" s="10" t="s">
        <v>243</v>
      </c>
      <c r="C53" s="9" t="s">
        <v>244</v>
      </c>
      <c r="D53" s="9" t="s">
        <v>245</v>
      </c>
      <c r="E53" s="9" t="s">
        <v>246</v>
      </c>
      <c r="F53" s="9" t="s">
        <v>170</v>
      </c>
      <c r="G53" s="9" t="s">
        <v>247</v>
      </c>
      <c r="H53" s="11" t="s">
        <v>621</v>
      </c>
      <c r="I53" s="23" t="s">
        <v>622</v>
      </c>
      <c r="L53" s="26"/>
      <c r="M53" s="26"/>
      <c r="N53" s="26"/>
    </row>
    <row r="54" spans="1:14" s="2" customFormat="1" ht="34.5" customHeight="1" thickBot="1" x14ac:dyDescent="0.25">
      <c r="A54" s="9" t="s">
        <v>248</v>
      </c>
      <c r="B54" s="10" t="s">
        <v>249</v>
      </c>
      <c r="C54" s="9" t="s">
        <v>250</v>
      </c>
      <c r="D54" s="9" t="s">
        <v>251</v>
      </c>
      <c r="E54" s="9" t="s">
        <v>252</v>
      </c>
      <c r="F54" s="9" t="s">
        <v>33</v>
      </c>
      <c r="G54" s="9" t="s">
        <v>253</v>
      </c>
      <c r="H54" s="11" t="s">
        <v>623</v>
      </c>
      <c r="I54" s="23" t="s">
        <v>624</v>
      </c>
      <c r="L54" s="26"/>
      <c r="M54" s="26"/>
      <c r="N54" s="26"/>
    </row>
    <row r="55" spans="1:14" s="2" customFormat="1" ht="24" customHeight="1" thickBot="1" x14ac:dyDescent="0.25">
      <c r="A55" s="9" t="s">
        <v>254</v>
      </c>
      <c r="B55" s="10" t="s">
        <v>255</v>
      </c>
      <c r="C55" s="9" t="s">
        <v>256</v>
      </c>
      <c r="D55" s="9" t="s">
        <v>257</v>
      </c>
      <c r="E55" s="9" t="s">
        <v>258</v>
      </c>
      <c r="F55" s="9" t="s">
        <v>170</v>
      </c>
      <c r="G55" s="9" t="s">
        <v>259</v>
      </c>
      <c r="H55" s="11" t="s">
        <v>625</v>
      </c>
      <c r="I55" s="23" t="s">
        <v>626</v>
      </c>
      <c r="L55" s="26"/>
      <c r="M55" s="26"/>
      <c r="N55" s="26"/>
    </row>
    <row r="56" spans="1:14" s="2" customFormat="1" ht="55.5" customHeight="1" thickBot="1" x14ac:dyDescent="0.25">
      <c r="A56" s="9" t="s">
        <v>260</v>
      </c>
      <c r="B56" s="10" t="s">
        <v>261</v>
      </c>
      <c r="C56" s="9" t="s">
        <v>262</v>
      </c>
      <c r="D56" s="9" t="s">
        <v>263</v>
      </c>
      <c r="E56" s="9" t="s">
        <v>264</v>
      </c>
      <c r="F56" s="9" t="s">
        <v>33</v>
      </c>
      <c r="G56" s="9" t="s">
        <v>265</v>
      </c>
      <c r="H56" s="11" t="s">
        <v>627</v>
      </c>
      <c r="I56" s="23" t="s">
        <v>628</v>
      </c>
      <c r="L56" s="26"/>
      <c r="M56" s="26"/>
      <c r="N56" s="26"/>
    </row>
    <row r="57" spans="1:14" s="2" customFormat="1" ht="34.5" customHeight="1" thickBot="1" x14ac:dyDescent="0.25">
      <c r="A57" s="9" t="s">
        <v>266</v>
      </c>
      <c r="B57" s="10" t="s">
        <v>267</v>
      </c>
      <c r="C57" s="9" t="s">
        <v>268</v>
      </c>
      <c r="D57" s="9" t="s">
        <v>269</v>
      </c>
      <c r="E57" s="9" t="s">
        <v>270</v>
      </c>
      <c r="F57" s="9" t="s">
        <v>33</v>
      </c>
      <c r="G57" s="9" t="s">
        <v>271</v>
      </c>
      <c r="H57" s="11" t="s">
        <v>597</v>
      </c>
      <c r="I57" s="23" t="s">
        <v>629</v>
      </c>
      <c r="L57" s="26"/>
      <c r="M57" s="26"/>
      <c r="N57" s="26"/>
    </row>
    <row r="58" spans="1:14" s="2" customFormat="1" ht="24" customHeight="1" thickBot="1" x14ac:dyDescent="0.25">
      <c r="A58" s="9" t="s">
        <v>272</v>
      </c>
      <c r="B58" s="10" t="s">
        <v>273</v>
      </c>
      <c r="C58" s="9" t="s">
        <v>274</v>
      </c>
      <c r="D58" s="9" t="s">
        <v>275</v>
      </c>
      <c r="E58" s="9" t="s">
        <v>276</v>
      </c>
      <c r="F58" s="9" t="s">
        <v>33</v>
      </c>
      <c r="G58" s="9" t="s">
        <v>277</v>
      </c>
      <c r="H58" s="11" t="s">
        <v>630</v>
      </c>
      <c r="I58" s="23" t="s">
        <v>631</v>
      </c>
      <c r="L58" s="26"/>
      <c r="M58" s="26"/>
      <c r="N58" s="26"/>
    </row>
    <row r="59" spans="1:14" s="2" customFormat="1" ht="34.5" customHeight="1" thickBot="1" x14ac:dyDescent="0.25">
      <c r="A59" s="9" t="s">
        <v>278</v>
      </c>
      <c r="B59" s="10" t="s">
        <v>279</v>
      </c>
      <c r="C59" s="9" t="s">
        <v>280</v>
      </c>
      <c r="D59" s="9" t="s">
        <v>281</v>
      </c>
      <c r="E59" s="9" t="s">
        <v>282</v>
      </c>
      <c r="F59" s="9" t="s">
        <v>19</v>
      </c>
      <c r="G59" s="9" t="s">
        <v>283</v>
      </c>
      <c r="H59" s="11" t="s">
        <v>632</v>
      </c>
      <c r="I59" s="23" t="s">
        <v>633</v>
      </c>
      <c r="L59" s="26"/>
      <c r="M59" s="26"/>
      <c r="N59" s="26"/>
    </row>
    <row r="60" spans="1:14" s="2" customFormat="1" ht="34.5" customHeight="1" thickBot="1" x14ac:dyDescent="0.25">
      <c r="A60" s="9" t="s">
        <v>284</v>
      </c>
      <c r="B60" s="10" t="s">
        <v>285</v>
      </c>
      <c r="C60" s="9" t="s">
        <v>286</v>
      </c>
      <c r="D60" s="9" t="s">
        <v>287</v>
      </c>
      <c r="E60" s="9" t="s">
        <v>288</v>
      </c>
      <c r="F60" s="9" t="s">
        <v>19</v>
      </c>
      <c r="G60" s="9" t="s">
        <v>283</v>
      </c>
      <c r="H60" s="11" t="s">
        <v>634</v>
      </c>
      <c r="I60" s="23" t="s">
        <v>635</v>
      </c>
      <c r="L60" s="26"/>
      <c r="M60" s="26"/>
      <c r="N60" s="26"/>
    </row>
    <row r="61" spans="1:14" s="2" customFormat="1" ht="19.5" customHeight="1" thickBot="1" x14ac:dyDescent="0.25">
      <c r="B61" s="12" t="s">
        <v>289</v>
      </c>
      <c r="I61" s="26"/>
      <c r="J61" s="13" t="s">
        <v>636</v>
      </c>
      <c r="L61" s="26"/>
      <c r="M61" s="26"/>
      <c r="N61" s="26"/>
    </row>
    <row r="62" spans="1:14" s="2" customFormat="1" ht="14.25" customHeight="1" thickBot="1" x14ac:dyDescent="0.25">
      <c r="A62" s="6" t="s">
        <v>290</v>
      </c>
      <c r="B62" s="7"/>
      <c r="C62" s="7"/>
      <c r="D62" s="7"/>
      <c r="E62" s="7"/>
      <c r="F62" s="7"/>
      <c r="G62" s="7"/>
      <c r="H62" s="7"/>
      <c r="I62" s="34"/>
      <c r="J62" s="8"/>
      <c r="L62" s="26"/>
      <c r="M62" s="26"/>
      <c r="N62" s="26"/>
    </row>
    <row r="63" spans="1:14" s="2" customFormat="1" ht="24" customHeight="1" thickBot="1" x14ac:dyDescent="0.25">
      <c r="A63" s="9" t="s">
        <v>291</v>
      </c>
      <c r="B63" s="10" t="s">
        <v>292</v>
      </c>
      <c r="C63" s="9" t="s">
        <v>293</v>
      </c>
      <c r="D63" s="9" t="s">
        <v>294</v>
      </c>
      <c r="E63" s="9" t="s">
        <v>295</v>
      </c>
      <c r="F63" s="9" t="s">
        <v>33</v>
      </c>
      <c r="G63" s="9" t="s">
        <v>296</v>
      </c>
      <c r="H63" s="11" t="s">
        <v>611</v>
      </c>
      <c r="I63" s="23" t="s">
        <v>637</v>
      </c>
      <c r="L63" s="26"/>
      <c r="M63" s="26"/>
      <c r="N63" s="26"/>
    </row>
    <row r="64" spans="1:14" s="2" customFormat="1" ht="34.5" customHeight="1" thickBot="1" x14ac:dyDescent="0.25">
      <c r="A64" s="9" t="s">
        <v>297</v>
      </c>
      <c r="B64" s="10" t="s">
        <v>298</v>
      </c>
      <c r="C64" s="9" t="s">
        <v>299</v>
      </c>
      <c r="D64" s="9" t="s">
        <v>300</v>
      </c>
      <c r="E64" s="9" t="s">
        <v>301</v>
      </c>
      <c r="F64" s="9" t="s">
        <v>33</v>
      </c>
      <c r="G64" s="9" t="s">
        <v>302</v>
      </c>
      <c r="H64" s="11" t="s">
        <v>638</v>
      </c>
      <c r="I64" s="23" t="s">
        <v>639</v>
      </c>
      <c r="L64" s="26"/>
      <c r="M64" s="26"/>
      <c r="N64" s="26"/>
    </row>
    <row r="65" spans="1:14" s="2" customFormat="1" ht="24" customHeight="1" thickBot="1" x14ac:dyDescent="0.25">
      <c r="A65" s="9" t="s">
        <v>303</v>
      </c>
      <c r="B65" s="10" t="s">
        <v>304</v>
      </c>
      <c r="C65" s="9" t="s">
        <v>305</v>
      </c>
      <c r="D65" s="9" t="s">
        <v>306</v>
      </c>
      <c r="E65" s="9" t="s">
        <v>307</v>
      </c>
      <c r="F65" s="9" t="s">
        <v>33</v>
      </c>
      <c r="G65" s="9" t="s">
        <v>308</v>
      </c>
      <c r="H65" s="11" t="s">
        <v>640</v>
      </c>
      <c r="I65" s="23" t="s">
        <v>641</v>
      </c>
      <c r="L65" s="26"/>
      <c r="M65" s="26"/>
      <c r="N65" s="26"/>
    </row>
    <row r="66" spans="1:14" s="2" customFormat="1" ht="24" customHeight="1" thickBot="1" x14ac:dyDescent="0.25">
      <c r="A66" s="9" t="s">
        <v>309</v>
      </c>
      <c r="B66" s="10" t="s">
        <v>310</v>
      </c>
      <c r="C66" s="9" t="s">
        <v>311</v>
      </c>
      <c r="D66" s="9" t="s">
        <v>312</v>
      </c>
      <c r="E66" s="9" t="s">
        <v>313</v>
      </c>
      <c r="F66" s="9" t="s">
        <v>33</v>
      </c>
      <c r="G66" s="9" t="s">
        <v>314</v>
      </c>
      <c r="H66" s="11" t="s">
        <v>642</v>
      </c>
      <c r="I66" s="23" t="s">
        <v>643</v>
      </c>
      <c r="L66" s="26"/>
      <c r="M66" s="26"/>
      <c r="N66" s="26"/>
    </row>
    <row r="67" spans="1:14" s="2" customFormat="1" ht="55.5" customHeight="1" thickBot="1" x14ac:dyDescent="0.25">
      <c r="A67" s="9" t="s">
        <v>315</v>
      </c>
      <c r="B67" s="10" t="s">
        <v>316</v>
      </c>
      <c r="C67" s="9" t="s">
        <v>317</v>
      </c>
      <c r="D67" s="9" t="s">
        <v>318</v>
      </c>
      <c r="E67" s="9" t="s">
        <v>319</v>
      </c>
      <c r="F67" s="9" t="s">
        <v>33</v>
      </c>
      <c r="G67" s="9" t="s">
        <v>320</v>
      </c>
      <c r="H67" s="11" t="s">
        <v>644</v>
      </c>
      <c r="I67" s="23" t="s">
        <v>645</v>
      </c>
      <c r="L67" s="26"/>
      <c r="M67" s="26"/>
      <c r="N67" s="26"/>
    </row>
    <row r="68" spans="1:14" s="2" customFormat="1" ht="24" customHeight="1" thickBot="1" x14ac:dyDescent="0.25">
      <c r="A68" s="9" t="s">
        <v>321</v>
      </c>
      <c r="B68" s="10" t="s">
        <v>322</v>
      </c>
      <c r="C68" s="9" t="s">
        <v>323</v>
      </c>
      <c r="D68" s="9" t="s">
        <v>324</v>
      </c>
      <c r="E68" s="9" t="s">
        <v>325</v>
      </c>
      <c r="F68" s="9" t="s">
        <v>170</v>
      </c>
      <c r="G68" s="9" t="s">
        <v>326</v>
      </c>
      <c r="H68" s="11" t="s">
        <v>646</v>
      </c>
      <c r="I68" s="23" t="s">
        <v>647</v>
      </c>
      <c r="L68" s="26"/>
      <c r="M68" s="26"/>
      <c r="N68" s="26"/>
    </row>
    <row r="69" spans="1:14" s="2" customFormat="1" ht="34.5" customHeight="1" thickBot="1" x14ac:dyDescent="0.25">
      <c r="A69" s="9" t="s">
        <v>327</v>
      </c>
      <c r="B69" s="10" t="s">
        <v>328</v>
      </c>
      <c r="C69" s="9" t="s">
        <v>329</v>
      </c>
      <c r="D69" s="9" t="s">
        <v>330</v>
      </c>
      <c r="E69" s="9" t="s">
        <v>331</v>
      </c>
      <c r="F69" s="9" t="s">
        <v>75</v>
      </c>
      <c r="G69" s="9" t="s">
        <v>332</v>
      </c>
      <c r="H69" s="11" t="s">
        <v>648</v>
      </c>
      <c r="I69" s="23" t="s">
        <v>649</v>
      </c>
      <c r="L69" s="26"/>
      <c r="M69" s="26"/>
      <c r="N69" s="26"/>
    </row>
    <row r="70" spans="1:14" s="2" customFormat="1" ht="45" customHeight="1" thickBot="1" x14ac:dyDescent="0.25">
      <c r="A70" s="9" t="s">
        <v>333</v>
      </c>
      <c r="B70" s="10" t="s">
        <v>334</v>
      </c>
      <c r="C70" s="9" t="s">
        <v>335</v>
      </c>
      <c r="D70" s="9" t="s">
        <v>336</v>
      </c>
      <c r="E70" s="9" t="s">
        <v>337</v>
      </c>
      <c r="F70" s="9" t="s">
        <v>117</v>
      </c>
      <c r="G70" s="9" t="s">
        <v>338</v>
      </c>
      <c r="H70" s="11" t="s">
        <v>625</v>
      </c>
      <c r="I70" s="23" t="s">
        <v>650</v>
      </c>
      <c r="L70" s="26"/>
      <c r="M70" s="26"/>
      <c r="N70" s="26"/>
    </row>
    <row r="71" spans="1:14" s="2" customFormat="1" ht="34.5" customHeight="1" thickBot="1" x14ac:dyDescent="0.25">
      <c r="A71" s="9" t="s">
        <v>339</v>
      </c>
      <c r="B71" s="10" t="s">
        <v>340</v>
      </c>
      <c r="C71" s="9" t="s">
        <v>341</v>
      </c>
      <c r="D71" s="9" t="s">
        <v>342</v>
      </c>
      <c r="E71" s="9" t="s">
        <v>343</v>
      </c>
      <c r="F71" s="9" t="s">
        <v>75</v>
      </c>
      <c r="G71" s="9" t="s">
        <v>344</v>
      </c>
      <c r="H71" s="11" t="s">
        <v>651</v>
      </c>
      <c r="I71" s="23" t="s">
        <v>652</v>
      </c>
      <c r="L71" s="26"/>
      <c r="M71" s="26"/>
      <c r="N71" s="26"/>
    </row>
    <row r="72" spans="1:14" s="2" customFormat="1" ht="34.5" customHeight="1" thickBot="1" x14ac:dyDescent="0.25">
      <c r="A72" s="9" t="s">
        <v>345</v>
      </c>
      <c r="B72" s="10" t="s">
        <v>346</v>
      </c>
      <c r="C72" s="9" t="s">
        <v>347</v>
      </c>
      <c r="D72" s="9" t="s">
        <v>348</v>
      </c>
      <c r="E72" s="9" t="s">
        <v>349</v>
      </c>
      <c r="F72" s="9" t="s">
        <v>75</v>
      </c>
      <c r="G72" s="9" t="s">
        <v>326</v>
      </c>
      <c r="H72" s="11" t="s">
        <v>630</v>
      </c>
      <c r="I72" s="23" t="s">
        <v>497</v>
      </c>
      <c r="L72" s="26"/>
      <c r="M72" s="26"/>
      <c r="N72" s="26"/>
    </row>
    <row r="73" spans="1:14" s="2" customFormat="1" ht="19.5" customHeight="1" thickBot="1" x14ac:dyDescent="0.25">
      <c r="B73" s="12" t="s">
        <v>350</v>
      </c>
      <c r="I73" s="26"/>
      <c r="J73" s="13" t="s">
        <v>653</v>
      </c>
      <c r="L73" s="26"/>
      <c r="M73" s="26"/>
      <c r="N73" s="26"/>
    </row>
    <row r="74" spans="1:14" s="2" customFormat="1" ht="14.25" customHeight="1" thickBot="1" x14ac:dyDescent="0.25">
      <c r="A74" s="6" t="s">
        <v>351</v>
      </c>
      <c r="B74" s="7"/>
      <c r="C74" s="7"/>
      <c r="D74" s="7"/>
      <c r="E74" s="7"/>
      <c r="F74" s="7"/>
      <c r="G74" s="7"/>
      <c r="H74" s="7"/>
      <c r="I74" s="34"/>
      <c r="J74" s="8"/>
      <c r="L74" s="26"/>
      <c r="M74" s="26"/>
      <c r="N74" s="26"/>
    </row>
    <row r="75" spans="1:14" s="2" customFormat="1" ht="34.5" customHeight="1" thickBot="1" x14ac:dyDescent="0.25">
      <c r="A75" s="9" t="s">
        <v>352</v>
      </c>
      <c r="B75" s="10" t="s">
        <v>353</v>
      </c>
      <c r="C75" s="9" t="s">
        <v>354</v>
      </c>
      <c r="D75" s="9" t="s">
        <v>355</v>
      </c>
      <c r="E75" s="9" t="s">
        <v>356</v>
      </c>
      <c r="F75" s="9" t="s">
        <v>33</v>
      </c>
      <c r="G75" s="9" t="s">
        <v>357</v>
      </c>
      <c r="H75" s="11" t="s">
        <v>228</v>
      </c>
      <c r="I75" s="23" t="s">
        <v>654</v>
      </c>
      <c r="L75" s="26"/>
      <c r="M75" s="26"/>
      <c r="N75" s="26"/>
    </row>
    <row r="76" spans="1:14" s="2" customFormat="1" ht="34.5" customHeight="1" thickBot="1" x14ac:dyDescent="0.25">
      <c r="A76" s="9" t="s">
        <v>358</v>
      </c>
      <c r="B76" s="10" t="s">
        <v>359</v>
      </c>
      <c r="C76" s="9" t="s">
        <v>360</v>
      </c>
      <c r="D76" s="9" t="s">
        <v>361</v>
      </c>
      <c r="E76" s="9" t="s">
        <v>362</v>
      </c>
      <c r="F76" s="9" t="s">
        <v>33</v>
      </c>
      <c r="G76" s="9" t="s">
        <v>363</v>
      </c>
      <c r="H76" s="11" t="s">
        <v>655</v>
      </c>
      <c r="I76" s="23" t="s">
        <v>656</v>
      </c>
      <c r="L76" s="26"/>
      <c r="M76" s="26"/>
      <c r="N76" s="26"/>
    </row>
    <row r="77" spans="1:14" s="2" customFormat="1" ht="24" customHeight="1" thickBot="1" x14ac:dyDescent="0.25">
      <c r="A77" s="9" t="s">
        <v>364</v>
      </c>
      <c r="B77" s="10" t="s">
        <v>365</v>
      </c>
      <c r="C77" s="9" t="s">
        <v>366</v>
      </c>
      <c r="D77" s="9" t="s">
        <v>367</v>
      </c>
      <c r="E77" s="9" t="s">
        <v>368</v>
      </c>
      <c r="F77" s="9" t="s">
        <v>33</v>
      </c>
      <c r="G77" s="9" t="s">
        <v>369</v>
      </c>
      <c r="H77" s="11" t="s">
        <v>657</v>
      </c>
      <c r="I77" s="23" t="s">
        <v>658</v>
      </c>
      <c r="L77" s="26"/>
      <c r="M77" s="26"/>
      <c r="N77" s="26"/>
    </row>
    <row r="78" spans="1:14" s="2" customFormat="1" ht="34.5" customHeight="1" thickBot="1" x14ac:dyDescent="0.25">
      <c r="A78" s="9" t="s">
        <v>370</v>
      </c>
      <c r="B78" s="10" t="s">
        <v>371</v>
      </c>
      <c r="C78" s="9" t="s">
        <v>372</v>
      </c>
      <c r="D78" s="9" t="s">
        <v>373</v>
      </c>
      <c r="E78" s="9" t="s">
        <v>374</v>
      </c>
      <c r="F78" s="9" t="s">
        <v>170</v>
      </c>
      <c r="G78" s="9" t="s">
        <v>375</v>
      </c>
      <c r="H78" s="11" t="s">
        <v>608</v>
      </c>
      <c r="I78" s="23" t="s">
        <v>659</v>
      </c>
      <c r="L78" s="26"/>
      <c r="M78" s="26"/>
      <c r="N78" s="26"/>
    </row>
    <row r="79" spans="1:14" s="2" customFormat="1" ht="34.5" customHeight="1" thickBot="1" x14ac:dyDescent="0.25">
      <c r="A79" s="9" t="s">
        <v>376</v>
      </c>
      <c r="B79" s="10" t="s">
        <v>377</v>
      </c>
      <c r="C79" s="9" t="s">
        <v>378</v>
      </c>
      <c r="D79" s="9" t="s">
        <v>379</v>
      </c>
      <c r="E79" s="9" t="s">
        <v>380</v>
      </c>
      <c r="F79" s="9" t="s">
        <v>33</v>
      </c>
      <c r="G79" s="9" t="s">
        <v>381</v>
      </c>
      <c r="H79" s="11" t="s">
        <v>660</v>
      </c>
      <c r="I79" s="23" t="s">
        <v>661</v>
      </c>
      <c r="L79" s="26"/>
      <c r="M79" s="26"/>
      <c r="N79" s="26"/>
    </row>
    <row r="80" spans="1:14" s="2" customFormat="1" ht="34.5" customHeight="1" thickBot="1" x14ac:dyDescent="0.25">
      <c r="A80" s="9" t="s">
        <v>382</v>
      </c>
      <c r="B80" s="10" t="s">
        <v>383</v>
      </c>
      <c r="C80" s="9" t="s">
        <v>384</v>
      </c>
      <c r="D80" s="9" t="s">
        <v>385</v>
      </c>
      <c r="E80" s="9" t="s">
        <v>386</v>
      </c>
      <c r="F80" s="9" t="s">
        <v>33</v>
      </c>
      <c r="G80" s="9" t="s">
        <v>357</v>
      </c>
      <c r="H80" s="11" t="s">
        <v>662</v>
      </c>
      <c r="I80" s="23" t="s">
        <v>663</v>
      </c>
      <c r="L80" s="26"/>
      <c r="M80" s="26"/>
      <c r="N80" s="26"/>
    </row>
    <row r="81" spans="1:14" s="2" customFormat="1" ht="34.5" customHeight="1" thickBot="1" x14ac:dyDescent="0.25">
      <c r="A81" s="9" t="s">
        <v>387</v>
      </c>
      <c r="B81" s="10" t="s">
        <v>388</v>
      </c>
      <c r="C81" s="9" t="s">
        <v>389</v>
      </c>
      <c r="D81" s="9" t="s">
        <v>390</v>
      </c>
      <c r="E81" s="9" t="s">
        <v>391</v>
      </c>
      <c r="F81" s="9" t="s">
        <v>33</v>
      </c>
      <c r="G81" s="9" t="s">
        <v>392</v>
      </c>
      <c r="H81" s="11" t="s">
        <v>664</v>
      </c>
      <c r="I81" s="23" t="s">
        <v>665</v>
      </c>
      <c r="L81" s="26"/>
      <c r="M81" s="26"/>
      <c r="N81" s="26"/>
    </row>
    <row r="82" spans="1:14" s="2" customFormat="1" ht="45" customHeight="1" thickBot="1" x14ac:dyDescent="0.25">
      <c r="A82" s="9" t="s">
        <v>393</v>
      </c>
      <c r="B82" s="10" t="s">
        <v>394</v>
      </c>
      <c r="C82" s="9" t="s">
        <v>395</v>
      </c>
      <c r="D82" s="9" t="s">
        <v>396</v>
      </c>
      <c r="E82" s="9" t="s">
        <v>397</v>
      </c>
      <c r="F82" s="9" t="s">
        <v>33</v>
      </c>
      <c r="G82" s="9" t="s">
        <v>369</v>
      </c>
      <c r="H82" s="11" t="s">
        <v>666</v>
      </c>
      <c r="I82" s="23" t="s">
        <v>667</v>
      </c>
      <c r="L82" s="26"/>
      <c r="M82" s="26"/>
      <c r="N82" s="26"/>
    </row>
    <row r="83" spans="1:14" s="2" customFormat="1" ht="34.5" customHeight="1" thickBot="1" x14ac:dyDescent="0.25">
      <c r="A83" s="9" t="s">
        <v>398</v>
      </c>
      <c r="B83" s="10" t="s">
        <v>399</v>
      </c>
      <c r="C83" s="9" t="s">
        <v>400</v>
      </c>
      <c r="D83" s="9" t="s">
        <v>257</v>
      </c>
      <c r="E83" s="9" t="s">
        <v>401</v>
      </c>
      <c r="F83" s="9" t="s">
        <v>33</v>
      </c>
      <c r="G83" s="9" t="s">
        <v>381</v>
      </c>
      <c r="H83" s="11" t="s">
        <v>668</v>
      </c>
      <c r="I83" s="23" t="s">
        <v>669</v>
      </c>
      <c r="L83" s="26"/>
      <c r="M83" s="26"/>
      <c r="N83" s="26"/>
    </row>
    <row r="84" spans="1:14" s="2" customFormat="1" ht="34.5" customHeight="1" thickBot="1" x14ac:dyDescent="0.25">
      <c r="A84" s="9" t="s">
        <v>402</v>
      </c>
      <c r="B84" s="10" t="s">
        <v>403</v>
      </c>
      <c r="C84" s="9" t="s">
        <v>404</v>
      </c>
      <c r="D84" s="9" t="s">
        <v>405</v>
      </c>
      <c r="E84" s="9" t="s">
        <v>406</v>
      </c>
      <c r="F84" s="9" t="s">
        <v>33</v>
      </c>
      <c r="G84" s="9" t="s">
        <v>407</v>
      </c>
      <c r="H84" s="11" t="s">
        <v>670</v>
      </c>
      <c r="I84" s="23" t="s">
        <v>671</v>
      </c>
      <c r="L84" s="26"/>
      <c r="M84" s="26"/>
      <c r="N84" s="26"/>
    </row>
    <row r="85" spans="1:14" s="2" customFormat="1" ht="34.5" customHeight="1" thickBot="1" x14ac:dyDescent="0.25">
      <c r="A85" s="9" t="s">
        <v>408</v>
      </c>
      <c r="B85" s="10" t="s">
        <v>409</v>
      </c>
      <c r="C85" s="9" t="s">
        <v>410</v>
      </c>
      <c r="D85" s="9" t="s">
        <v>411</v>
      </c>
      <c r="E85" s="9" t="s">
        <v>412</v>
      </c>
      <c r="F85" s="9" t="s">
        <v>170</v>
      </c>
      <c r="G85" s="9" t="s">
        <v>332</v>
      </c>
      <c r="H85" s="11" t="s">
        <v>672</v>
      </c>
      <c r="I85" s="23" t="s">
        <v>673</v>
      </c>
      <c r="L85" s="26"/>
      <c r="M85" s="26"/>
      <c r="N85" s="26"/>
    </row>
    <row r="86" spans="1:14" s="2" customFormat="1" ht="24" customHeight="1" thickBot="1" x14ac:dyDescent="0.25">
      <c r="A86" s="9" t="s">
        <v>413</v>
      </c>
      <c r="B86" s="10" t="s">
        <v>414</v>
      </c>
      <c r="C86" s="9" t="s">
        <v>415</v>
      </c>
      <c r="D86" s="9" t="s">
        <v>416</v>
      </c>
      <c r="E86" s="9" t="s">
        <v>417</v>
      </c>
      <c r="F86" s="9" t="s">
        <v>33</v>
      </c>
      <c r="G86" s="9" t="s">
        <v>418</v>
      </c>
      <c r="H86" s="11" t="s">
        <v>58</v>
      </c>
      <c r="I86" s="23" t="s">
        <v>674</v>
      </c>
      <c r="L86" s="26"/>
      <c r="M86" s="26"/>
      <c r="N86" s="26"/>
    </row>
    <row r="87" spans="1:14" s="2" customFormat="1" ht="24" customHeight="1" thickBot="1" x14ac:dyDescent="0.25">
      <c r="A87" s="9" t="s">
        <v>419</v>
      </c>
      <c r="B87" s="10" t="s">
        <v>420</v>
      </c>
      <c r="C87" s="9" t="s">
        <v>421</v>
      </c>
      <c r="D87" s="9" t="s">
        <v>422</v>
      </c>
      <c r="E87" s="9" t="s">
        <v>423</v>
      </c>
      <c r="F87" s="9" t="s">
        <v>33</v>
      </c>
      <c r="G87" s="9" t="s">
        <v>418</v>
      </c>
      <c r="H87" s="11" t="s">
        <v>58</v>
      </c>
      <c r="I87" s="23" t="s">
        <v>674</v>
      </c>
      <c r="L87" s="26"/>
      <c r="M87" s="26"/>
      <c r="N87" s="26"/>
    </row>
    <row r="88" spans="1:14" s="2" customFormat="1" ht="55.5" customHeight="1" thickBot="1" x14ac:dyDescent="0.25">
      <c r="A88" s="9" t="s">
        <v>424</v>
      </c>
      <c r="B88" s="10" t="s">
        <v>425</v>
      </c>
      <c r="C88" s="9" t="s">
        <v>426</v>
      </c>
      <c r="D88" s="9" t="s">
        <v>427</v>
      </c>
      <c r="E88" s="9" t="s">
        <v>428</v>
      </c>
      <c r="F88" s="9" t="s">
        <v>33</v>
      </c>
      <c r="G88" s="9" t="s">
        <v>429</v>
      </c>
      <c r="H88" s="11" t="s">
        <v>675</v>
      </c>
      <c r="I88" s="23" t="s">
        <v>676</v>
      </c>
      <c r="L88" s="26"/>
      <c r="M88" s="26"/>
      <c r="N88" s="26"/>
    </row>
    <row r="89" spans="1:14" s="2" customFormat="1" ht="27.75" customHeight="1" thickBot="1" x14ac:dyDescent="0.25">
      <c r="B89" s="12" t="s">
        <v>430</v>
      </c>
      <c r="I89" s="26"/>
      <c r="J89" s="13" t="s">
        <v>677</v>
      </c>
      <c r="L89" s="26"/>
      <c r="M89" s="26"/>
      <c r="N89" s="26"/>
    </row>
    <row r="90" spans="1:14" s="2" customFormat="1" ht="14.25" customHeight="1" thickBot="1" x14ac:dyDescent="0.25">
      <c r="A90" s="6" t="s">
        <v>431</v>
      </c>
      <c r="B90" s="7"/>
      <c r="C90" s="7"/>
      <c r="D90" s="7"/>
      <c r="E90" s="7"/>
      <c r="F90" s="7"/>
      <c r="G90" s="7"/>
      <c r="H90" s="7"/>
      <c r="I90" s="34"/>
      <c r="J90" s="8"/>
      <c r="L90" s="26"/>
      <c r="M90" s="26"/>
      <c r="N90" s="26"/>
    </row>
    <row r="91" spans="1:14" s="2" customFormat="1" ht="34.5" customHeight="1" thickBot="1" x14ac:dyDescent="0.25">
      <c r="A91" s="9" t="s">
        <v>432</v>
      </c>
      <c r="B91" s="10" t="s">
        <v>433</v>
      </c>
      <c r="C91" s="9" t="s">
        <v>434</v>
      </c>
      <c r="D91" s="9" t="s">
        <v>435</v>
      </c>
      <c r="E91" s="9" t="s">
        <v>436</v>
      </c>
      <c r="F91" s="9" t="s">
        <v>437</v>
      </c>
      <c r="G91" s="9" t="s">
        <v>27</v>
      </c>
      <c r="H91" s="11" t="s">
        <v>438</v>
      </c>
      <c r="I91" s="23" t="s">
        <v>438</v>
      </c>
      <c r="L91" s="26"/>
      <c r="M91" s="26"/>
      <c r="N91" s="26"/>
    </row>
    <row r="92" spans="1:14" s="2" customFormat="1" ht="34.5" customHeight="1" thickBot="1" x14ac:dyDescent="0.25">
      <c r="A92" s="9" t="s">
        <v>439</v>
      </c>
      <c r="B92" s="10" t="s">
        <v>440</v>
      </c>
      <c r="C92" s="9" t="s">
        <v>441</v>
      </c>
      <c r="D92" s="9" t="s">
        <v>442</v>
      </c>
      <c r="E92" s="9" t="s">
        <v>443</v>
      </c>
      <c r="F92" s="9" t="s">
        <v>437</v>
      </c>
      <c r="G92" s="9" t="s">
        <v>27</v>
      </c>
      <c r="H92" s="11" t="s">
        <v>438</v>
      </c>
      <c r="I92" s="23" t="s">
        <v>438</v>
      </c>
      <c r="L92" s="26"/>
      <c r="M92" s="26"/>
      <c r="N92" s="26"/>
    </row>
    <row r="93" spans="1:14" s="2" customFormat="1" ht="34.5" customHeight="1" thickBot="1" x14ac:dyDescent="0.25">
      <c r="A93" s="9" t="s">
        <v>444</v>
      </c>
      <c r="B93" s="10" t="s">
        <v>445</v>
      </c>
      <c r="C93" s="9" t="s">
        <v>446</v>
      </c>
      <c r="D93" s="9" t="s">
        <v>447</v>
      </c>
      <c r="E93" s="9" t="s">
        <v>448</v>
      </c>
      <c r="F93" s="9" t="s">
        <v>437</v>
      </c>
      <c r="G93" s="9" t="s">
        <v>27</v>
      </c>
      <c r="H93" s="11" t="s">
        <v>449</v>
      </c>
      <c r="I93" s="23" t="s">
        <v>449</v>
      </c>
      <c r="L93" s="26"/>
      <c r="M93" s="26"/>
      <c r="N93" s="26"/>
    </row>
    <row r="94" spans="1:14" s="2" customFormat="1" ht="34.5" customHeight="1" thickBot="1" x14ac:dyDescent="0.25">
      <c r="A94" s="9" t="s">
        <v>450</v>
      </c>
      <c r="B94" s="10" t="s">
        <v>451</v>
      </c>
      <c r="C94" s="9" t="s">
        <v>452</v>
      </c>
      <c r="D94" s="9" t="s">
        <v>453</v>
      </c>
      <c r="E94" s="9" t="s">
        <v>454</v>
      </c>
      <c r="F94" s="9" t="s">
        <v>437</v>
      </c>
      <c r="G94" s="9" t="s">
        <v>27</v>
      </c>
      <c r="H94" s="11" t="s">
        <v>438</v>
      </c>
      <c r="I94" s="23" t="s">
        <v>438</v>
      </c>
      <c r="L94" s="26"/>
      <c r="M94" s="26"/>
      <c r="N94" s="26"/>
    </row>
    <row r="95" spans="1:14" s="2" customFormat="1" ht="34.5" customHeight="1" thickBot="1" x14ac:dyDescent="0.25">
      <c r="A95" s="9" t="s">
        <v>455</v>
      </c>
      <c r="B95" s="10" t="s">
        <v>456</v>
      </c>
      <c r="C95" s="9" t="s">
        <v>457</v>
      </c>
      <c r="D95" s="9" t="s">
        <v>458</v>
      </c>
      <c r="E95" s="9" t="s">
        <v>459</v>
      </c>
      <c r="F95" s="9" t="s">
        <v>437</v>
      </c>
      <c r="G95" s="9" t="s">
        <v>27</v>
      </c>
      <c r="H95" s="11" t="s">
        <v>460</v>
      </c>
      <c r="I95" s="23" t="s">
        <v>460</v>
      </c>
      <c r="L95" s="26"/>
      <c r="M95" s="26"/>
      <c r="N95" s="26"/>
    </row>
    <row r="96" spans="1:14" s="2" customFormat="1" ht="34.5" customHeight="1" thickBot="1" x14ac:dyDescent="0.25">
      <c r="A96" s="9" t="s">
        <v>461</v>
      </c>
      <c r="B96" s="10" t="s">
        <v>462</v>
      </c>
      <c r="C96" s="9" t="s">
        <v>463</v>
      </c>
      <c r="D96" s="9" t="s">
        <v>464</v>
      </c>
      <c r="E96" s="9" t="s">
        <v>465</v>
      </c>
      <c r="F96" s="9" t="s">
        <v>437</v>
      </c>
      <c r="G96" s="9" t="s">
        <v>27</v>
      </c>
      <c r="H96" s="11" t="s">
        <v>460</v>
      </c>
      <c r="I96" s="23" t="s">
        <v>460</v>
      </c>
      <c r="L96" s="26"/>
      <c r="M96" s="26"/>
      <c r="N96" s="26"/>
    </row>
    <row r="97" spans="1:14" s="2" customFormat="1" ht="19.5" customHeight="1" thickBot="1" x14ac:dyDescent="0.25">
      <c r="B97" s="12" t="s">
        <v>466</v>
      </c>
      <c r="I97" s="26"/>
      <c r="J97" s="13" t="s">
        <v>467</v>
      </c>
      <c r="L97" s="26"/>
      <c r="M97" s="26"/>
      <c r="N97" s="26"/>
    </row>
    <row r="98" spans="1:14" s="2" customFormat="1" ht="14.25" customHeight="1" thickBot="1" x14ac:dyDescent="0.25">
      <c r="A98" s="6" t="s">
        <v>468</v>
      </c>
      <c r="B98" s="7"/>
      <c r="C98" s="7"/>
      <c r="D98" s="7"/>
      <c r="E98" s="7"/>
      <c r="F98" s="7"/>
      <c r="G98" s="7"/>
      <c r="H98" s="7"/>
      <c r="I98" s="34"/>
      <c r="J98" s="8"/>
      <c r="L98" s="26"/>
      <c r="M98" s="26"/>
      <c r="N98" s="26"/>
    </row>
    <row r="99" spans="1:14" s="2" customFormat="1" ht="24" customHeight="1" thickBot="1" x14ac:dyDescent="0.25">
      <c r="A99" s="9" t="s">
        <v>469</v>
      </c>
      <c r="B99" s="10" t="s">
        <v>84</v>
      </c>
      <c r="C99" s="9" t="s">
        <v>85</v>
      </c>
      <c r="D99" s="9" t="s">
        <v>86</v>
      </c>
      <c r="E99" s="9" t="s">
        <v>470</v>
      </c>
      <c r="F99" s="9" t="s">
        <v>19</v>
      </c>
      <c r="G99" s="9" t="s">
        <v>471</v>
      </c>
      <c r="H99" s="11">
        <v>15.7</v>
      </c>
      <c r="I99" s="23" t="e">
        <f>H99*G99</f>
        <v>#VALUE!</v>
      </c>
      <c r="L99" s="26"/>
      <c r="M99" s="26"/>
      <c r="N99" s="26"/>
    </row>
    <row r="100" spans="1:14" s="2" customFormat="1" ht="66" customHeight="1" thickBot="1" x14ac:dyDescent="0.25">
      <c r="A100" s="9" t="s">
        <v>472</v>
      </c>
      <c r="B100" s="10" t="s">
        <v>23</v>
      </c>
      <c r="C100" s="9" t="s">
        <v>24</v>
      </c>
      <c r="D100" s="9" t="s">
        <v>25</v>
      </c>
      <c r="E100" s="9" t="s">
        <v>473</v>
      </c>
      <c r="F100" s="9" t="s">
        <v>19</v>
      </c>
      <c r="G100" s="9" t="s">
        <v>474</v>
      </c>
      <c r="H100" s="11" t="s">
        <v>678</v>
      </c>
      <c r="I100" s="23">
        <v>61.86</v>
      </c>
      <c r="L100" s="26"/>
      <c r="M100" s="26"/>
      <c r="N100" s="26"/>
    </row>
    <row r="101" spans="1:14" s="2" customFormat="1" ht="24" customHeight="1" thickBot="1" x14ac:dyDescent="0.25">
      <c r="A101" s="9" t="s">
        <v>475</v>
      </c>
      <c r="B101" s="10" t="s">
        <v>107</v>
      </c>
      <c r="C101" s="9" t="s">
        <v>108</v>
      </c>
      <c r="D101" s="9" t="s">
        <v>109</v>
      </c>
      <c r="E101" s="9" t="s">
        <v>476</v>
      </c>
      <c r="F101" s="9" t="s">
        <v>33</v>
      </c>
      <c r="G101" s="9" t="s">
        <v>477</v>
      </c>
      <c r="H101" s="11" t="s">
        <v>600</v>
      </c>
      <c r="I101" s="23">
        <v>2442.92</v>
      </c>
      <c r="L101" s="26"/>
      <c r="M101" s="26"/>
      <c r="N101" s="26"/>
    </row>
    <row r="102" spans="1:14" s="2" customFormat="1" ht="66" customHeight="1" thickBot="1" x14ac:dyDescent="0.25">
      <c r="A102" s="9" t="s">
        <v>478</v>
      </c>
      <c r="B102" s="10" t="s">
        <v>92</v>
      </c>
      <c r="C102" s="9" t="s">
        <v>93</v>
      </c>
      <c r="D102" s="9" t="s">
        <v>94</v>
      </c>
      <c r="E102" s="9" t="s">
        <v>479</v>
      </c>
      <c r="F102" s="9" t="s">
        <v>19</v>
      </c>
      <c r="G102" s="9">
        <v>19.45</v>
      </c>
      <c r="H102" s="11" t="s">
        <v>597</v>
      </c>
      <c r="I102" s="23" t="e">
        <f>H102*G102</f>
        <v>#VALUE!</v>
      </c>
      <c r="L102" s="26"/>
      <c r="M102" s="26"/>
      <c r="N102" s="26"/>
    </row>
    <row r="103" spans="1:14" s="2" customFormat="1" ht="34.5" customHeight="1" thickBot="1" x14ac:dyDescent="0.25">
      <c r="A103" s="9" t="s">
        <v>480</v>
      </c>
      <c r="B103" s="10" t="s">
        <v>113</v>
      </c>
      <c r="C103" s="9" t="s">
        <v>114</v>
      </c>
      <c r="D103" s="9" t="s">
        <v>115</v>
      </c>
      <c r="E103" s="9" t="s">
        <v>481</v>
      </c>
      <c r="F103" s="9" t="s">
        <v>117</v>
      </c>
      <c r="G103" s="9" t="s">
        <v>482</v>
      </c>
      <c r="H103" s="11" t="s">
        <v>601</v>
      </c>
      <c r="I103" s="23">
        <v>535</v>
      </c>
      <c r="L103" s="26"/>
      <c r="M103" s="26"/>
      <c r="N103" s="26"/>
    </row>
    <row r="104" spans="1:14" s="2" customFormat="1" ht="45" customHeight="1" thickBot="1" x14ac:dyDescent="0.25">
      <c r="A104" s="9" t="s">
        <v>483</v>
      </c>
      <c r="B104" s="10" t="s">
        <v>334</v>
      </c>
      <c r="C104" s="9" t="s">
        <v>335</v>
      </c>
      <c r="D104" s="9" t="s">
        <v>336</v>
      </c>
      <c r="E104" s="9" t="s">
        <v>484</v>
      </c>
      <c r="F104" s="9" t="s">
        <v>117</v>
      </c>
      <c r="G104" s="9" t="s">
        <v>485</v>
      </c>
      <c r="H104" s="11" t="s">
        <v>625</v>
      </c>
      <c r="I104" s="23">
        <v>7200</v>
      </c>
      <c r="L104" s="26"/>
      <c r="M104" s="26"/>
      <c r="N104" s="26"/>
    </row>
    <row r="105" spans="1:14" s="2" customFormat="1" ht="24" customHeight="1" thickBot="1" x14ac:dyDescent="0.25">
      <c r="A105" s="9" t="s">
        <v>486</v>
      </c>
      <c r="B105" s="10" t="s">
        <v>487</v>
      </c>
      <c r="C105" s="9" t="s">
        <v>488</v>
      </c>
      <c r="D105" s="9" t="s">
        <v>489</v>
      </c>
      <c r="E105" s="9" t="s">
        <v>490</v>
      </c>
      <c r="F105" s="9" t="s">
        <v>117</v>
      </c>
      <c r="G105" s="9" t="s">
        <v>482</v>
      </c>
      <c r="H105" s="11" t="s">
        <v>21</v>
      </c>
      <c r="I105" s="23">
        <v>1350</v>
      </c>
      <c r="L105" s="26"/>
      <c r="M105" s="26"/>
      <c r="N105" s="26"/>
    </row>
    <row r="106" spans="1:14" s="2" customFormat="1" ht="34.5" customHeight="1" thickBot="1" x14ac:dyDescent="0.25">
      <c r="A106" s="9" t="s">
        <v>491</v>
      </c>
      <c r="B106" s="10" t="s">
        <v>492</v>
      </c>
      <c r="C106" s="9" t="s">
        <v>493</v>
      </c>
      <c r="D106" s="9" t="s">
        <v>494</v>
      </c>
      <c r="E106" s="9" t="s">
        <v>495</v>
      </c>
      <c r="F106" s="9" t="s">
        <v>117</v>
      </c>
      <c r="G106" s="9" t="s">
        <v>496</v>
      </c>
      <c r="H106" s="11" t="s">
        <v>679</v>
      </c>
      <c r="I106" s="23">
        <v>435</v>
      </c>
      <c r="L106" s="26"/>
      <c r="M106" s="26"/>
      <c r="N106" s="26"/>
    </row>
    <row r="107" spans="1:14" s="2" customFormat="1" ht="24" customHeight="1" thickBot="1" x14ac:dyDescent="0.25">
      <c r="A107" s="9" t="s">
        <v>498</v>
      </c>
      <c r="B107" s="10" t="s">
        <v>499</v>
      </c>
      <c r="C107" s="9" t="s">
        <v>500</v>
      </c>
      <c r="D107" s="9" t="s">
        <v>501</v>
      </c>
      <c r="E107" s="9" t="s">
        <v>502</v>
      </c>
      <c r="F107" s="9" t="s">
        <v>503</v>
      </c>
      <c r="G107" s="9" t="s">
        <v>123</v>
      </c>
      <c r="H107" s="11" t="s">
        <v>680</v>
      </c>
      <c r="I107" s="23">
        <v>1330</v>
      </c>
      <c r="L107" s="26"/>
      <c r="M107" s="26"/>
      <c r="N107" s="26"/>
    </row>
    <row r="108" spans="1:14" s="2" customFormat="1" ht="24" customHeight="1" thickBot="1" x14ac:dyDescent="0.25">
      <c r="A108" s="9" t="s">
        <v>504</v>
      </c>
      <c r="B108" s="10" t="s">
        <v>505</v>
      </c>
      <c r="C108" s="9" t="s">
        <v>506</v>
      </c>
      <c r="D108" s="9" t="s">
        <v>507</v>
      </c>
      <c r="E108" s="9" t="s">
        <v>508</v>
      </c>
      <c r="F108" s="9" t="s">
        <v>33</v>
      </c>
      <c r="G108" s="9" t="s">
        <v>587</v>
      </c>
      <c r="H108" s="11" t="s">
        <v>681</v>
      </c>
      <c r="I108" s="23">
        <v>2450</v>
      </c>
      <c r="L108" s="26"/>
      <c r="M108" s="26"/>
      <c r="N108" s="26"/>
    </row>
    <row r="109" spans="1:14" s="2" customFormat="1" ht="24" customHeight="1" thickBot="1" x14ac:dyDescent="0.25">
      <c r="A109" s="9" t="s">
        <v>509</v>
      </c>
      <c r="B109" s="10" t="s">
        <v>510</v>
      </c>
      <c r="C109" s="9" t="s">
        <v>511</v>
      </c>
      <c r="D109" s="9" t="s">
        <v>512</v>
      </c>
      <c r="E109" s="9" t="s">
        <v>513</v>
      </c>
      <c r="F109" s="9" t="s">
        <v>514</v>
      </c>
      <c r="G109" s="9" t="s">
        <v>27</v>
      </c>
      <c r="H109" s="11" t="s">
        <v>515</v>
      </c>
      <c r="I109" s="23">
        <v>105</v>
      </c>
      <c r="L109" s="26"/>
      <c r="M109" s="26"/>
      <c r="N109" s="26"/>
    </row>
    <row r="110" spans="1:14" s="2" customFormat="1" ht="24" customHeight="1" thickBot="1" x14ac:dyDescent="0.25">
      <c r="A110" s="9" t="s">
        <v>516</v>
      </c>
      <c r="B110" s="10" t="s">
        <v>517</v>
      </c>
      <c r="C110" s="9" t="s">
        <v>518</v>
      </c>
      <c r="D110" s="9" t="s">
        <v>519</v>
      </c>
      <c r="E110" s="9" t="s">
        <v>520</v>
      </c>
      <c r="F110" s="9" t="s">
        <v>33</v>
      </c>
      <c r="G110" s="9" t="s">
        <v>521</v>
      </c>
      <c r="H110" s="11" t="s">
        <v>522</v>
      </c>
      <c r="I110" s="23">
        <v>250</v>
      </c>
      <c r="L110" s="26"/>
      <c r="M110" s="26"/>
      <c r="N110" s="26"/>
    </row>
    <row r="111" spans="1:14" s="2" customFormat="1" ht="34.5" customHeight="1" thickBot="1" x14ac:dyDescent="0.25">
      <c r="A111" s="9" t="s">
        <v>523</v>
      </c>
      <c r="B111" s="10" t="s">
        <v>524</v>
      </c>
      <c r="C111" s="9" t="s">
        <v>525</v>
      </c>
      <c r="D111" s="9" t="s">
        <v>526</v>
      </c>
      <c r="E111" s="9" t="s">
        <v>527</v>
      </c>
      <c r="F111" s="9" t="s">
        <v>514</v>
      </c>
      <c r="G111" s="9" t="s">
        <v>27</v>
      </c>
      <c r="H111" s="11" t="s">
        <v>588</v>
      </c>
      <c r="I111" s="23">
        <v>2000</v>
      </c>
      <c r="L111" s="26"/>
      <c r="M111" s="26"/>
      <c r="N111" s="26"/>
    </row>
    <row r="112" spans="1:14" s="2" customFormat="1" ht="14.25" customHeight="1" thickBot="1" x14ac:dyDescent="0.25">
      <c r="B112" s="12" t="s">
        <v>528</v>
      </c>
      <c r="I112" s="26"/>
      <c r="J112" s="25">
        <v>20203.87</v>
      </c>
      <c r="L112" s="26"/>
      <c r="M112" s="26"/>
      <c r="N112" s="26"/>
    </row>
    <row r="113" spans="1:16" s="2" customFormat="1" ht="14.25" customHeight="1" thickBot="1" x14ac:dyDescent="0.25">
      <c r="A113" s="6" t="s">
        <v>529</v>
      </c>
      <c r="B113" s="7"/>
      <c r="C113" s="7"/>
      <c r="D113" s="7"/>
      <c r="E113" s="7"/>
      <c r="F113" s="7"/>
      <c r="G113" s="7"/>
      <c r="H113" s="7"/>
      <c r="I113" s="34"/>
      <c r="J113" s="8"/>
      <c r="L113" s="26"/>
      <c r="M113" s="26"/>
      <c r="N113" s="26"/>
    </row>
    <row r="114" spans="1:16" s="2" customFormat="1" ht="34.5" customHeight="1" thickBot="1" x14ac:dyDescent="0.25">
      <c r="A114" s="9" t="s">
        <v>530</v>
      </c>
      <c r="B114" s="10" t="s">
        <v>531</v>
      </c>
      <c r="C114" s="9" t="s">
        <v>532</v>
      </c>
      <c r="D114" s="9" t="s">
        <v>533</v>
      </c>
      <c r="E114" s="9" t="s">
        <v>534</v>
      </c>
      <c r="F114" s="9" t="s">
        <v>33</v>
      </c>
      <c r="G114" s="9" t="s">
        <v>418</v>
      </c>
      <c r="H114" s="11" t="s">
        <v>668</v>
      </c>
      <c r="I114" s="23" t="s">
        <v>682</v>
      </c>
      <c r="L114" s="26"/>
      <c r="M114" s="26"/>
      <c r="N114" s="26"/>
    </row>
    <row r="115" spans="1:16" s="2" customFormat="1" ht="34.5" customHeight="1" thickBot="1" x14ac:dyDescent="0.25">
      <c r="A115" s="9" t="s">
        <v>535</v>
      </c>
      <c r="B115" s="10" t="s">
        <v>536</v>
      </c>
      <c r="C115" s="9" t="s">
        <v>537</v>
      </c>
      <c r="D115" s="9" t="s">
        <v>538</v>
      </c>
      <c r="E115" s="9" t="s">
        <v>539</v>
      </c>
      <c r="F115" s="9" t="s">
        <v>33</v>
      </c>
      <c r="G115" s="9" t="s">
        <v>418</v>
      </c>
      <c r="H115" s="11" t="s">
        <v>604</v>
      </c>
      <c r="I115" s="23" t="s">
        <v>683</v>
      </c>
      <c r="L115" s="26"/>
      <c r="M115" s="26"/>
      <c r="N115" s="26"/>
    </row>
    <row r="116" spans="1:16" s="2" customFormat="1" ht="34.5" customHeight="1" thickBot="1" x14ac:dyDescent="0.25">
      <c r="A116" s="9" t="s">
        <v>540</v>
      </c>
      <c r="B116" s="10" t="s">
        <v>541</v>
      </c>
      <c r="C116" s="9" t="s">
        <v>542</v>
      </c>
      <c r="D116" s="9" t="s">
        <v>543</v>
      </c>
      <c r="E116" s="9" t="s">
        <v>544</v>
      </c>
      <c r="F116" s="9" t="s">
        <v>33</v>
      </c>
      <c r="G116" s="9" t="s">
        <v>418</v>
      </c>
      <c r="H116" s="11" t="s">
        <v>684</v>
      </c>
      <c r="I116" s="23" t="s">
        <v>685</v>
      </c>
      <c r="L116" s="26"/>
      <c r="M116" s="26"/>
      <c r="N116" s="26"/>
    </row>
    <row r="117" spans="1:16" s="2" customFormat="1" ht="24" customHeight="1" thickBot="1" x14ac:dyDescent="0.25">
      <c r="A117" s="9" t="s">
        <v>545</v>
      </c>
      <c r="B117" s="10" t="s">
        <v>546</v>
      </c>
      <c r="C117" s="9" t="s">
        <v>547</v>
      </c>
      <c r="D117" s="9" t="s">
        <v>548</v>
      </c>
      <c r="E117" s="9" t="s">
        <v>549</v>
      </c>
      <c r="F117" s="9" t="s">
        <v>33</v>
      </c>
      <c r="G117" s="9" t="s">
        <v>550</v>
      </c>
      <c r="H117" s="11" t="s">
        <v>599</v>
      </c>
      <c r="I117" s="23" t="s">
        <v>686</v>
      </c>
      <c r="L117" s="26"/>
      <c r="M117" s="26"/>
      <c r="N117" s="26"/>
    </row>
    <row r="118" spans="1:16" s="2" customFormat="1" ht="24" customHeight="1" thickBot="1" x14ac:dyDescent="0.25">
      <c r="A118" s="9" t="s">
        <v>551</v>
      </c>
      <c r="B118" s="10" t="s">
        <v>552</v>
      </c>
      <c r="C118" s="9" t="s">
        <v>553</v>
      </c>
      <c r="D118" s="9" t="s">
        <v>554</v>
      </c>
      <c r="E118" s="9" t="s">
        <v>555</v>
      </c>
      <c r="F118" s="9" t="s">
        <v>33</v>
      </c>
      <c r="G118" s="9" t="s">
        <v>556</v>
      </c>
      <c r="H118" s="11" t="s">
        <v>687</v>
      </c>
      <c r="I118" s="23" t="s">
        <v>688</v>
      </c>
      <c r="L118" s="26"/>
      <c r="M118" s="26"/>
      <c r="N118" s="26"/>
    </row>
    <row r="119" spans="1:16" s="2" customFormat="1" ht="24" customHeight="1" thickBot="1" x14ac:dyDescent="0.25">
      <c r="A119" s="9" t="s">
        <v>557</v>
      </c>
      <c r="B119" s="10" t="s">
        <v>558</v>
      </c>
      <c r="C119" s="9" t="s">
        <v>559</v>
      </c>
      <c r="D119" s="9" t="s">
        <v>554</v>
      </c>
      <c r="E119" s="9" t="s">
        <v>560</v>
      </c>
      <c r="F119" s="9" t="s">
        <v>33</v>
      </c>
      <c r="G119" s="9" t="s">
        <v>164</v>
      </c>
      <c r="H119" s="11" t="s">
        <v>689</v>
      </c>
      <c r="I119" s="23" t="s">
        <v>690</v>
      </c>
      <c r="L119" s="26"/>
      <c r="M119" s="26"/>
      <c r="N119" s="26"/>
    </row>
    <row r="120" spans="1:16" s="2" customFormat="1" ht="24" customHeight="1" thickBot="1" x14ac:dyDescent="0.25">
      <c r="A120" s="9" t="s">
        <v>561</v>
      </c>
      <c r="B120" s="10" t="s">
        <v>562</v>
      </c>
      <c r="C120" s="9" t="s">
        <v>563</v>
      </c>
      <c r="D120" s="9" t="s">
        <v>554</v>
      </c>
      <c r="E120" s="9" t="s">
        <v>564</v>
      </c>
      <c r="F120" s="9" t="s">
        <v>33</v>
      </c>
      <c r="G120" s="9" t="s">
        <v>164</v>
      </c>
      <c r="H120" s="11" t="s">
        <v>611</v>
      </c>
      <c r="I120" s="23" t="s">
        <v>650</v>
      </c>
      <c r="L120" s="26"/>
      <c r="M120" s="26"/>
      <c r="N120" s="26"/>
    </row>
    <row r="121" spans="1:16" s="2" customFormat="1" ht="14.25" customHeight="1" thickBot="1" x14ac:dyDescent="0.25">
      <c r="B121" s="12" t="s">
        <v>565</v>
      </c>
      <c r="I121" s="26"/>
      <c r="J121" s="13" t="s">
        <v>691</v>
      </c>
      <c r="L121" s="26" t="s">
        <v>698</v>
      </c>
      <c r="M121" s="26" t="s">
        <v>699</v>
      </c>
      <c r="N121" s="26" t="s">
        <v>700</v>
      </c>
      <c r="O121" s="2" t="s">
        <v>701</v>
      </c>
    </row>
    <row r="122" spans="1:16" s="2" customFormat="1" ht="14.25" customHeight="1" thickBot="1" x14ac:dyDescent="0.25">
      <c r="B122" s="12" t="s">
        <v>566</v>
      </c>
      <c r="I122" s="26"/>
      <c r="J122" s="25" t="e">
        <f>J121+J112+J97+J89+J73+J61+J41+J24</f>
        <v>#VALUE!</v>
      </c>
      <c r="L122" s="26">
        <v>78124.3</v>
      </c>
      <c r="M122" s="26">
        <v>13750</v>
      </c>
      <c r="N122" s="26">
        <v>6135</v>
      </c>
      <c r="O122" s="2">
        <v>435</v>
      </c>
      <c r="P122" s="26">
        <f>L122+M122+N122+O122</f>
        <v>98444.3</v>
      </c>
    </row>
    <row r="123" spans="1:16" s="2" customFormat="1" ht="14.25" customHeight="1" thickBot="1" x14ac:dyDescent="0.25">
      <c r="B123" s="12" t="s">
        <v>567</v>
      </c>
      <c r="I123" s="26"/>
      <c r="J123" s="25" t="e">
        <f>J122*0.18</f>
        <v>#VALUE!</v>
      </c>
      <c r="L123" s="26">
        <f>L122*0.18</f>
        <v>14062.374</v>
      </c>
      <c r="M123" s="26">
        <f t="shared" ref="M123:P123" si="0">M122*0.18</f>
        <v>2475</v>
      </c>
      <c r="N123" s="26">
        <f t="shared" si="0"/>
        <v>1104.3</v>
      </c>
      <c r="O123" s="26">
        <f t="shared" si="0"/>
        <v>78.3</v>
      </c>
      <c r="P123" s="26">
        <f t="shared" si="0"/>
        <v>17719.973999999998</v>
      </c>
    </row>
    <row r="124" spans="1:16" s="2" customFormat="1" ht="14.25" customHeight="1" thickBot="1" x14ac:dyDescent="0.25">
      <c r="B124" s="12" t="s">
        <v>568</v>
      </c>
      <c r="I124" s="26"/>
      <c r="J124" s="25" t="e">
        <f>J123+J122</f>
        <v>#VALUE!</v>
      </c>
      <c r="L124" s="26">
        <f>L123+L122</f>
        <v>92186.673999999999</v>
      </c>
      <c r="M124" s="26">
        <f t="shared" ref="M124:P124" si="1">M123+M122</f>
        <v>16225</v>
      </c>
      <c r="N124" s="26">
        <f t="shared" si="1"/>
        <v>7239.3</v>
      </c>
      <c r="O124" s="26">
        <f t="shared" si="1"/>
        <v>513.29999999999995</v>
      </c>
      <c r="P124" s="26">
        <f t="shared" si="1"/>
        <v>116164.274</v>
      </c>
    </row>
    <row r="125" spans="1:16" s="2" customFormat="1" ht="14.25" customHeight="1" thickBot="1" x14ac:dyDescent="0.25">
      <c r="B125" s="12" t="s">
        <v>569</v>
      </c>
      <c r="I125" s="26"/>
      <c r="J125" s="25" t="e">
        <f>J124*0.15</f>
        <v>#VALUE!</v>
      </c>
      <c r="L125" s="26">
        <f>L124*0.15</f>
        <v>13828.001099999999</v>
      </c>
      <c r="M125" s="26">
        <f t="shared" ref="M125:P125" si="2">M124*0.15</f>
        <v>2433.75</v>
      </c>
      <c r="N125" s="26">
        <f t="shared" si="2"/>
        <v>1085.895</v>
      </c>
      <c r="O125" s="26">
        <f t="shared" si="2"/>
        <v>76.99499999999999</v>
      </c>
      <c r="P125" s="26">
        <f t="shared" si="2"/>
        <v>17424.641100000001</v>
      </c>
    </row>
    <row r="126" spans="1:16" s="2" customFormat="1" ht="14.25" customHeight="1" thickBot="1" x14ac:dyDescent="0.25">
      <c r="B126" s="12" t="s">
        <v>570</v>
      </c>
      <c r="I126" s="26"/>
      <c r="J126" s="25">
        <v>2839.16</v>
      </c>
      <c r="L126" s="26">
        <f>L125+L124</f>
        <v>106014.67509999999</v>
      </c>
      <c r="M126" s="26">
        <f t="shared" ref="M126:P126" si="3">M125+M124</f>
        <v>18658.75</v>
      </c>
      <c r="N126" s="26">
        <f t="shared" si="3"/>
        <v>8325.1949999999997</v>
      </c>
      <c r="O126" s="26">
        <f t="shared" si="3"/>
        <v>590.29499999999996</v>
      </c>
      <c r="P126" s="26">
        <f t="shared" si="3"/>
        <v>133588.91510000001</v>
      </c>
    </row>
    <row r="127" spans="1:16" s="2" customFormat="1" ht="14.25" customHeight="1" thickBot="1" x14ac:dyDescent="0.25">
      <c r="B127" s="12" t="s">
        <v>571</v>
      </c>
      <c r="I127" s="26"/>
      <c r="J127" s="25">
        <v>1783.31</v>
      </c>
      <c r="L127" s="26"/>
      <c r="M127" s="26"/>
      <c r="N127" s="26"/>
    </row>
    <row r="128" spans="1:16" s="2" customFormat="1" ht="14.25" customHeight="1" thickBot="1" x14ac:dyDescent="0.25">
      <c r="B128" s="12" t="s">
        <v>572</v>
      </c>
      <c r="I128" s="26"/>
      <c r="J128" s="25">
        <v>138211.38</v>
      </c>
      <c r="L128" s="26" t="s">
        <v>697</v>
      </c>
      <c r="M128" s="26">
        <f>L126+N126+O126</f>
        <v>114930.1651</v>
      </c>
      <c r="N128" s="26"/>
    </row>
    <row r="129" spans="1:14" s="2" customFormat="1" ht="14.25" customHeight="1" thickBot="1" x14ac:dyDescent="0.25">
      <c r="B129" s="12" t="s">
        <v>573</v>
      </c>
      <c r="I129" s="26"/>
      <c r="J129" s="25">
        <f>J128*0.23</f>
        <v>31788.617400000003</v>
      </c>
      <c r="L129" s="26"/>
      <c r="M129" s="26"/>
      <c r="N129" s="26"/>
    </row>
    <row r="130" spans="1:14" s="2" customFormat="1" ht="14.25" customHeight="1" thickBot="1" x14ac:dyDescent="0.25">
      <c r="B130" s="12" t="s">
        <v>574</v>
      </c>
      <c r="I130" s="26"/>
      <c r="J130" s="25">
        <f>J129+J128</f>
        <v>169999.99739999999</v>
      </c>
      <c r="L130" s="26"/>
      <c r="M130" s="26"/>
      <c r="N130" s="26"/>
    </row>
    <row r="131" spans="1:14" s="2" customFormat="1" ht="14.25" customHeight="1" x14ac:dyDescent="0.2">
      <c r="A131" s="3"/>
      <c r="B131" s="15"/>
      <c r="C131" s="3"/>
      <c r="D131" s="15"/>
      <c r="E131" s="3"/>
      <c r="F131" s="3"/>
      <c r="G131" s="3"/>
      <c r="H131" s="3"/>
      <c r="I131" s="32"/>
      <c r="J131" s="3"/>
      <c r="L131" s="26"/>
      <c r="M131" s="26"/>
      <c r="N131" s="26"/>
    </row>
    <row r="132" spans="1:14" s="2" customFormat="1" ht="14.25" customHeight="1" x14ac:dyDescent="0.2">
      <c r="A132" s="3"/>
      <c r="B132" s="27"/>
      <c r="C132" s="28"/>
      <c r="D132" s="28"/>
      <c r="E132" s="27" t="s">
        <v>692</v>
      </c>
      <c r="F132" s="29"/>
      <c r="G132" s="29"/>
      <c r="H132" s="28"/>
      <c r="I132" s="35" t="s">
        <v>583</v>
      </c>
      <c r="J132" s="30"/>
      <c r="L132" s="41"/>
      <c r="M132" s="26"/>
      <c r="N132" s="26"/>
    </row>
    <row r="133" spans="1:14" s="2" customFormat="1" ht="14.25" customHeight="1" x14ac:dyDescent="0.2">
      <c r="A133" s="3"/>
      <c r="B133" s="31" t="s">
        <v>586</v>
      </c>
      <c r="C133" s="28"/>
      <c r="D133" s="28"/>
      <c r="E133" s="31" t="s">
        <v>586</v>
      </c>
      <c r="F133" s="29"/>
      <c r="G133" s="29"/>
      <c r="H133" s="28"/>
      <c r="I133" s="36" t="s">
        <v>586</v>
      </c>
      <c r="J133" s="30"/>
      <c r="L133" s="41"/>
      <c r="M133" s="26"/>
      <c r="N133" s="26"/>
    </row>
    <row r="134" spans="1:14" s="2" customFormat="1" ht="14.25" customHeight="1" x14ac:dyDescent="0.2">
      <c r="A134" s="3"/>
      <c r="B134" s="27" t="s">
        <v>576</v>
      </c>
      <c r="C134" s="28"/>
      <c r="D134" s="28"/>
      <c r="E134" s="27" t="s">
        <v>693</v>
      </c>
      <c r="F134" s="29"/>
      <c r="G134" s="29"/>
      <c r="H134" s="28"/>
      <c r="I134" s="37" t="s">
        <v>694</v>
      </c>
      <c r="J134" s="30"/>
      <c r="L134" s="41"/>
      <c r="M134" s="26"/>
      <c r="N134" s="26"/>
    </row>
    <row r="135" spans="1:14" s="2" customFormat="1" ht="14.25" customHeight="1" x14ac:dyDescent="0.2">
      <c r="A135" s="14" t="s">
        <v>575</v>
      </c>
      <c r="B135" s="29"/>
      <c r="C135" s="28"/>
      <c r="D135" s="28"/>
      <c r="E135" s="29"/>
      <c r="F135" s="29"/>
      <c r="G135" s="29"/>
      <c r="H135" s="28"/>
      <c r="I135" s="37"/>
      <c r="J135" s="30"/>
      <c r="L135" s="41"/>
      <c r="M135" s="26"/>
      <c r="N135" s="26"/>
    </row>
    <row r="136" spans="1:14" s="2" customFormat="1" ht="14.25" customHeight="1" x14ac:dyDescent="0.2">
      <c r="A136" s="14"/>
      <c r="B136" s="29"/>
      <c r="C136" s="28"/>
      <c r="D136" s="28"/>
      <c r="E136" s="29"/>
      <c r="F136" s="29"/>
      <c r="G136" s="29"/>
      <c r="H136" s="28"/>
      <c r="I136" s="37"/>
      <c r="J136" s="30"/>
      <c r="L136" s="41"/>
      <c r="M136" s="26"/>
      <c r="N136" s="26"/>
    </row>
    <row r="137" spans="1:14" s="2" customFormat="1" ht="14.25" customHeight="1" x14ac:dyDescent="0.2">
      <c r="A137" s="14" t="s">
        <v>575</v>
      </c>
      <c r="B137" s="29"/>
      <c r="C137" s="28"/>
      <c r="D137" s="28"/>
      <c r="E137" s="29"/>
      <c r="F137" s="29"/>
      <c r="G137" s="29"/>
      <c r="H137" s="28"/>
      <c r="I137" s="30"/>
      <c r="J137" s="30"/>
      <c r="L137" s="41"/>
      <c r="M137" s="26"/>
      <c r="N137" s="26"/>
    </row>
    <row r="138" spans="1:14" s="2" customFormat="1" ht="14.25" customHeight="1" x14ac:dyDescent="0.2">
      <c r="A138" s="14" t="s">
        <v>575</v>
      </c>
      <c r="B138" s="29"/>
      <c r="C138" s="28"/>
      <c r="D138" s="28"/>
      <c r="E138" s="29"/>
      <c r="F138" s="29"/>
      <c r="G138" s="29"/>
      <c r="H138" s="28"/>
      <c r="I138" s="30"/>
      <c r="J138" s="30"/>
      <c r="L138" s="41"/>
      <c r="M138" s="26"/>
      <c r="N138" s="26"/>
    </row>
    <row r="139" spans="1:14" s="2" customFormat="1" ht="14.25" customHeight="1" x14ac:dyDescent="0.2">
      <c r="A139" s="3"/>
      <c r="B139" s="27" t="s">
        <v>580</v>
      </c>
      <c r="C139" s="28"/>
      <c r="D139" s="28"/>
      <c r="E139" s="27" t="s">
        <v>582</v>
      </c>
      <c r="F139" s="29"/>
      <c r="G139" s="29"/>
      <c r="H139" s="28"/>
      <c r="I139" s="38" t="s">
        <v>695</v>
      </c>
      <c r="J139" s="30"/>
      <c r="L139" s="41"/>
      <c r="M139" s="26"/>
      <c r="N139" s="26"/>
    </row>
    <row r="140" spans="1:14" s="2" customFormat="1" ht="14.25" customHeight="1" x14ac:dyDescent="0.2">
      <c r="A140" s="3"/>
      <c r="B140" s="27" t="s">
        <v>581</v>
      </c>
      <c r="C140" s="28"/>
      <c r="D140" s="28"/>
      <c r="E140" s="27" t="s">
        <v>581</v>
      </c>
      <c r="F140" s="29"/>
      <c r="G140" s="29"/>
      <c r="H140" s="28"/>
      <c r="I140" s="38" t="s">
        <v>696</v>
      </c>
      <c r="J140" s="30"/>
      <c r="L140" s="41"/>
      <c r="M140" s="26"/>
      <c r="N140" s="26"/>
    </row>
  </sheetData>
  <printOptions horizontalCentered="1"/>
  <pageMargins left="0.35433070866141736" right="0.35433070866141736" top="0.48" bottom="0" header="0" footer="0"/>
  <pageSetup paperSize="9" orientation="portrait" blackAndWhite="1" r:id="rId1"/>
  <headerFooter alignWithMargins="0"/>
  <rowBreaks count="3" manualBreakCount="3">
    <brk id="73" max="16383" man="1"/>
    <brk id="97" max="16383" man="1"/>
    <brk id="12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ΔΙΟΡΘΩΜΕΝΗ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hp</cp:lastModifiedBy>
  <cp:lastPrinted>2013-12-06T07:22:51Z</cp:lastPrinted>
  <dcterms:created xsi:type="dcterms:W3CDTF">2013-05-30T06:10:53Z</dcterms:created>
  <dcterms:modified xsi:type="dcterms:W3CDTF">2014-04-03T08:06:02Z</dcterms:modified>
</cp:coreProperties>
</file>