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ellas-filesrv\doc_2026\grprosopikou_2026\ΣΟΧ 2. 2026 ΚΑΘΑΡΙΟΤΗΤΑ ΣΧΟΛΕΙΩΝ\"/>
    </mc:Choice>
  </mc:AlternateContent>
  <xr:revisionPtr revIDLastSave="0" documentId="13_ncr:1_{3B99BCEC-3897-4AE8-9017-C8D46510A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ΙΝΑΚΑΣ ΚΑΤΑΤΑΞΗΣ" sheetId="1" r:id="rId1"/>
  </sheets>
  <definedNames>
    <definedName name="_xlnm._FilterDatabase" localSheetId="0" hidden="1">'ΠΙΝΑΚΑΣ ΚΑΤΑΤΑΞΗΣ'!$A$6:$AD$49</definedName>
    <definedName name="_xlnm.Print_Titles" localSheetId="0">'ΠΙΝΑΚΑΣ ΚΑΤΑΤΑΞΗΣ'!$1:$8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7" i="1" l="1"/>
  <c r="AB107" i="1" s="1"/>
  <c r="T107" i="1"/>
  <c r="U107" i="1"/>
  <c r="V107" i="1"/>
  <c r="W107" i="1"/>
  <c r="X107" i="1"/>
  <c r="Y107" i="1"/>
  <c r="Z107" i="1"/>
  <c r="AA107" i="1"/>
  <c r="Z109" i="1"/>
  <c r="Y109" i="1"/>
  <c r="X109" i="1"/>
  <c r="V109" i="1"/>
  <c r="U109" i="1"/>
  <c r="T109" i="1"/>
  <c r="AA109" i="1"/>
  <c r="W109" i="1"/>
  <c r="S109" i="1"/>
  <c r="AB109" i="1" s="1"/>
  <c r="S22" i="1"/>
  <c r="S156" i="1"/>
  <c r="T156" i="1"/>
  <c r="AC107" i="1" l="1"/>
  <c r="AC109" i="1"/>
  <c r="S68" i="1"/>
  <c r="S77" i="1"/>
  <c r="S135" i="1"/>
  <c r="S76" i="1"/>
  <c r="S75" i="1"/>
  <c r="S115" i="1"/>
  <c r="S116" i="1"/>
  <c r="S136" i="1"/>
  <c r="AB136" i="1" s="1"/>
  <c r="S97" i="1"/>
  <c r="S53" i="1"/>
  <c r="S155" i="1"/>
  <c r="S69" i="1"/>
  <c r="S137" i="1"/>
  <c r="S101" i="1"/>
  <c r="S146" i="1"/>
  <c r="S58" i="1"/>
  <c r="S45" i="1"/>
  <c r="AB45" i="1" s="1"/>
  <c r="S57" i="1"/>
  <c r="S10" i="1"/>
  <c r="S59" i="1"/>
  <c r="S49" i="1"/>
  <c r="S46" i="1"/>
  <c r="S130" i="1"/>
  <c r="S126" i="1"/>
  <c r="S26" i="1"/>
  <c r="S40" i="1"/>
  <c r="S30" i="1"/>
  <c r="S18" i="1"/>
  <c r="S35" i="1"/>
  <c r="S14" i="1"/>
  <c r="S56" i="1"/>
  <c r="S157" i="1"/>
  <c r="S138" i="1"/>
  <c r="S41" i="1"/>
  <c r="S16" i="1"/>
  <c r="S73" i="1"/>
  <c r="S19" i="1"/>
  <c r="S31" i="1"/>
  <c r="S60" i="1"/>
  <c r="S63" i="1"/>
  <c r="S37" i="1"/>
  <c r="S20" i="1"/>
  <c r="S39" i="1"/>
  <c r="S42" i="1"/>
  <c r="S15" i="1"/>
  <c r="S33" i="1"/>
  <c r="S50" i="1"/>
  <c r="S27" i="1"/>
  <c r="S17" i="1"/>
  <c r="S90" i="1"/>
  <c r="S28" i="1"/>
  <c r="S44" i="1"/>
  <c r="S80" i="1"/>
  <c r="S34" i="1"/>
  <c r="S32" i="1"/>
  <c r="S131" i="1"/>
  <c r="S147" i="1"/>
  <c r="S78" i="1"/>
  <c r="S29" i="1"/>
  <c r="S117" i="1"/>
  <c r="S65" i="1"/>
  <c r="S11" i="1"/>
  <c r="S13" i="1"/>
  <c r="S54" i="1"/>
  <c r="S124" i="1"/>
  <c r="S74" i="1"/>
  <c r="S70" i="1"/>
  <c r="S64" i="1"/>
  <c r="S66" i="1"/>
  <c r="S86" i="1"/>
  <c r="S139" i="1"/>
  <c r="S140" i="1"/>
  <c r="S148" i="1"/>
  <c r="S113" i="1"/>
  <c r="S128" i="1"/>
  <c r="S149" i="1"/>
  <c r="S110" i="1"/>
  <c r="S125" i="1"/>
  <c r="S123" i="1"/>
  <c r="S103" i="1"/>
  <c r="S112" i="1"/>
  <c r="S118" i="1"/>
  <c r="S141" i="1"/>
  <c r="S105" i="1"/>
  <c r="S142" i="1"/>
  <c r="S150" i="1"/>
  <c r="S132" i="1"/>
  <c r="S119" i="1"/>
  <c r="S89" i="1"/>
  <c r="S111" i="1"/>
  <c r="S151" i="1"/>
  <c r="S152" i="1"/>
  <c r="S153" i="1"/>
  <c r="S129" i="1"/>
  <c r="S143" i="1"/>
  <c r="S79" i="1"/>
  <c r="S9" i="1"/>
  <c r="S81" i="1"/>
  <c r="S71" i="1"/>
  <c r="S55" i="1"/>
  <c r="S36" i="1"/>
  <c r="S85" i="1"/>
  <c r="S144" i="1"/>
  <c r="S67" i="1"/>
  <c r="S61" i="1"/>
  <c r="S12" i="1"/>
  <c r="S88" i="1"/>
  <c r="S21" i="1"/>
  <c r="S95" i="1"/>
  <c r="S98" i="1"/>
  <c r="S94" i="1"/>
  <c r="S62" i="1"/>
  <c r="S72" i="1"/>
  <c r="S99" i="1"/>
  <c r="S102" i="1"/>
  <c r="S92" i="1"/>
  <c r="S100" i="1"/>
  <c r="S158" i="1"/>
  <c r="S47" i="1"/>
  <c r="S25" i="1"/>
  <c r="S48" i="1"/>
  <c r="S91" i="1"/>
  <c r="S24" i="1"/>
  <c r="S51" i="1"/>
  <c r="S23" i="1"/>
  <c r="S38" i="1"/>
  <c r="S43" i="1"/>
  <c r="S87" i="1"/>
  <c r="S93" i="1"/>
  <c r="S83" i="1"/>
  <c r="S84" i="1"/>
  <c r="S133" i="1"/>
  <c r="S82" i="1"/>
  <c r="S52" i="1"/>
  <c r="S120" i="1"/>
  <c r="S134" i="1"/>
  <c r="S114" i="1"/>
  <c r="S121" i="1"/>
  <c r="S154" i="1"/>
  <c r="S122" i="1"/>
  <c r="S159" i="1"/>
  <c r="S127" i="1"/>
  <c r="S104" i="1"/>
  <c r="S108" i="1"/>
  <c r="S145" i="1"/>
  <c r="S96" i="1"/>
  <c r="T136" i="1"/>
  <c r="U136" i="1"/>
  <c r="V136" i="1"/>
  <c r="W136" i="1"/>
  <c r="X136" i="1"/>
  <c r="Y136" i="1"/>
  <c r="Z136" i="1"/>
  <c r="AA136" i="1"/>
  <c r="T45" i="1"/>
  <c r="U45" i="1"/>
  <c r="V45" i="1"/>
  <c r="W45" i="1"/>
  <c r="X45" i="1"/>
  <c r="Y45" i="1"/>
  <c r="Z45" i="1"/>
  <c r="AA45" i="1"/>
  <c r="AC45" i="1" l="1"/>
  <c r="AC136" i="1"/>
  <c r="AB41" i="1"/>
  <c r="T41" i="1"/>
  <c r="U41" i="1"/>
  <c r="V41" i="1"/>
  <c r="W41" i="1"/>
  <c r="X41" i="1"/>
  <c r="Y41" i="1"/>
  <c r="Z41" i="1"/>
  <c r="AA41" i="1"/>
  <c r="AB156" i="1"/>
  <c r="U156" i="1"/>
  <c r="V156" i="1"/>
  <c r="W156" i="1"/>
  <c r="X156" i="1"/>
  <c r="Y156" i="1"/>
  <c r="Z156" i="1"/>
  <c r="AA156" i="1"/>
  <c r="AB69" i="1"/>
  <c r="T69" i="1"/>
  <c r="U69" i="1"/>
  <c r="V69" i="1"/>
  <c r="W69" i="1"/>
  <c r="X69" i="1"/>
  <c r="Y69" i="1"/>
  <c r="Z69" i="1"/>
  <c r="AA69" i="1"/>
  <c r="AB149" i="1"/>
  <c r="T149" i="1"/>
  <c r="U149" i="1"/>
  <c r="V149" i="1"/>
  <c r="W149" i="1"/>
  <c r="X149" i="1"/>
  <c r="Y149" i="1"/>
  <c r="Z149" i="1"/>
  <c r="AA149" i="1"/>
  <c r="AB52" i="1"/>
  <c r="T52" i="1"/>
  <c r="U52" i="1"/>
  <c r="V52" i="1"/>
  <c r="W52" i="1"/>
  <c r="X52" i="1"/>
  <c r="Y52" i="1"/>
  <c r="Z52" i="1"/>
  <c r="AA52" i="1"/>
  <c r="AB77" i="1"/>
  <c r="T77" i="1"/>
  <c r="U77" i="1"/>
  <c r="V77" i="1"/>
  <c r="W77" i="1"/>
  <c r="X77" i="1"/>
  <c r="Y77" i="1"/>
  <c r="Z77" i="1"/>
  <c r="AA77" i="1"/>
  <c r="AB24" i="1"/>
  <c r="T24" i="1"/>
  <c r="U24" i="1"/>
  <c r="V24" i="1"/>
  <c r="W24" i="1"/>
  <c r="X24" i="1"/>
  <c r="Y24" i="1"/>
  <c r="Z24" i="1"/>
  <c r="AA24" i="1"/>
  <c r="AB125" i="1"/>
  <c r="T125" i="1"/>
  <c r="U125" i="1"/>
  <c r="V125" i="1"/>
  <c r="W125" i="1"/>
  <c r="X125" i="1"/>
  <c r="Y125" i="1"/>
  <c r="Z125" i="1"/>
  <c r="AA125" i="1"/>
  <c r="AB94" i="1"/>
  <c r="T94" i="1"/>
  <c r="U94" i="1"/>
  <c r="V94" i="1"/>
  <c r="W94" i="1"/>
  <c r="X94" i="1"/>
  <c r="Y94" i="1"/>
  <c r="Z94" i="1"/>
  <c r="AA94" i="1"/>
  <c r="AB119" i="1"/>
  <c r="T119" i="1"/>
  <c r="U119" i="1"/>
  <c r="V119" i="1"/>
  <c r="W119" i="1"/>
  <c r="X119" i="1"/>
  <c r="Y119" i="1"/>
  <c r="Z119" i="1"/>
  <c r="AA119" i="1"/>
  <c r="AC119" i="1" l="1"/>
  <c r="AC94" i="1"/>
  <c r="AC24" i="1"/>
  <c r="AC77" i="1"/>
  <c r="AC52" i="1"/>
  <c r="AC149" i="1"/>
  <c r="AC69" i="1"/>
  <c r="AC41" i="1"/>
  <c r="AC125" i="1"/>
  <c r="AC156" i="1"/>
  <c r="Y19" i="1" l="1"/>
  <c r="V38" i="1" l="1"/>
  <c r="V37" i="1"/>
  <c r="V9" i="1"/>
  <c r="V20" i="1"/>
  <c r="V76" i="1"/>
  <c r="V141" i="1"/>
  <c r="V14" i="1"/>
  <c r="V86" i="1"/>
  <c r="V21" i="1"/>
  <c r="V44" i="1"/>
  <c r="V13" i="1"/>
  <c r="V120" i="1"/>
  <c r="V66" i="1"/>
  <c r="V142" i="1"/>
  <c r="V54" i="1"/>
  <c r="V26" i="1"/>
  <c r="V96" i="1"/>
  <c r="V158" i="1"/>
  <c r="V112" i="1"/>
  <c r="V78" i="1"/>
  <c r="V91" i="1"/>
  <c r="V59" i="1"/>
  <c r="V31" i="1"/>
  <c r="V92" i="1"/>
  <c r="V97" i="1"/>
  <c r="V103" i="1"/>
  <c r="V23" i="1"/>
  <c r="V110" i="1"/>
  <c r="V67" i="1"/>
  <c r="V124" i="1"/>
  <c r="V19" i="1"/>
  <c r="V126" i="1"/>
  <c r="V80" i="1"/>
  <c r="V75" i="1"/>
  <c r="V30" i="1"/>
  <c r="V65" i="1"/>
  <c r="V63" i="1"/>
  <c r="V27" i="1"/>
  <c r="V147" i="1"/>
  <c r="V57" i="1"/>
  <c r="V90" i="1"/>
  <c r="V49" i="1"/>
  <c r="V85" i="1"/>
  <c r="V113" i="1"/>
  <c r="V32" i="1"/>
  <c r="V34" i="1"/>
  <c r="V134" i="1"/>
  <c r="V29" i="1"/>
  <c r="V155" i="1"/>
  <c r="V70" i="1"/>
  <c r="V145" i="1"/>
  <c r="V148" i="1"/>
  <c r="V159" i="1"/>
  <c r="V99" i="1"/>
  <c r="V138" i="1"/>
  <c r="V137" i="1"/>
  <c r="V129" i="1"/>
  <c r="V48" i="1"/>
  <c r="V118" i="1"/>
  <c r="V140" i="1"/>
  <c r="V157" i="1"/>
  <c r="V43" i="1"/>
  <c r="V132" i="1"/>
  <c r="V10" i="1"/>
  <c r="V55" i="1"/>
  <c r="V16" i="1"/>
  <c r="V135" i="1"/>
  <c r="V64" i="1"/>
  <c r="V79" i="1"/>
  <c r="V114" i="1"/>
  <c r="V58" i="1"/>
  <c r="V127" i="1"/>
  <c r="V15" i="1"/>
  <c r="V115" i="1"/>
  <c r="V50" i="1"/>
  <c r="V101" i="1"/>
  <c r="V139" i="1"/>
  <c r="V153" i="1"/>
  <c r="V117" i="1"/>
  <c r="V28" i="1"/>
  <c r="V88" i="1"/>
  <c r="V72" i="1"/>
  <c r="V105" i="1"/>
  <c r="V74" i="1"/>
  <c r="V39" i="1"/>
  <c r="V151" i="1"/>
  <c r="V22" i="1"/>
  <c r="V46" i="1"/>
  <c r="V111" i="1"/>
  <c r="V35" i="1"/>
  <c r="V61" i="1"/>
  <c r="V51" i="1"/>
  <c r="V12" i="1"/>
  <c r="V83" i="1"/>
  <c r="V56" i="1"/>
  <c r="V123" i="1"/>
  <c r="V84" i="1"/>
  <c r="V40" i="1"/>
  <c r="V154" i="1"/>
  <c r="V152" i="1"/>
  <c r="V18" i="1"/>
  <c r="V68" i="1"/>
  <c r="V130" i="1"/>
  <c r="V102" i="1"/>
  <c r="V133" i="1"/>
  <c r="V81" i="1"/>
  <c r="V146" i="1"/>
  <c r="V128" i="1"/>
  <c r="V122" i="1"/>
  <c r="V104" i="1"/>
  <c r="V131" i="1"/>
  <c r="V73" i="1"/>
  <c r="V62" i="1"/>
  <c r="V87" i="1"/>
  <c r="V82" i="1"/>
  <c r="V71" i="1"/>
  <c r="V108" i="1"/>
  <c r="V98" i="1"/>
  <c r="V53" i="1"/>
  <c r="V95" i="1"/>
  <c r="V11" i="1"/>
  <c r="V143" i="1"/>
  <c r="V60" i="1"/>
  <c r="V116" i="1"/>
  <c r="V25" i="1"/>
  <c r="V100" i="1"/>
  <c r="V33" i="1"/>
  <c r="V93" i="1"/>
  <c r="V42" i="1"/>
  <c r="V89" i="1"/>
  <c r="V150" i="1"/>
  <c r="V121" i="1"/>
  <c r="V36" i="1"/>
  <c r="V144" i="1"/>
  <c r="V47" i="1"/>
  <c r="V17" i="1"/>
  <c r="U37" i="1" l="1"/>
  <c r="U9" i="1"/>
  <c r="U20" i="1"/>
  <c r="U76" i="1"/>
  <c r="U141" i="1"/>
  <c r="U14" i="1"/>
  <c r="U86" i="1"/>
  <c r="U21" i="1"/>
  <c r="U44" i="1"/>
  <c r="U13" i="1"/>
  <c r="U120" i="1"/>
  <c r="U66" i="1"/>
  <c r="U142" i="1"/>
  <c r="U54" i="1"/>
  <c r="U26" i="1"/>
  <c r="U96" i="1"/>
  <c r="U158" i="1"/>
  <c r="U112" i="1"/>
  <c r="U78" i="1"/>
  <c r="U91" i="1"/>
  <c r="U59" i="1"/>
  <c r="U31" i="1"/>
  <c r="U92" i="1"/>
  <c r="U97" i="1"/>
  <c r="U103" i="1"/>
  <c r="U23" i="1"/>
  <c r="U110" i="1"/>
  <c r="U67" i="1"/>
  <c r="U124" i="1"/>
  <c r="U19" i="1"/>
  <c r="U126" i="1"/>
  <c r="U80" i="1"/>
  <c r="U75" i="1"/>
  <c r="U30" i="1"/>
  <c r="U65" i="1"/>
  <c r="U63" i="1"/>
  <c r="U27" i="1"/>
  <c r="U147" i="1"/>
  <c r="U57" i="1"/>
  <c r="U90" i="1"/>
  <c r="U49" i="1"/>
  <c r="U85" i="1"/>
  <c r="U113" i="1"/>
  <c r="U32" i="1"/>
  <c r="U34" i="1"/>
  <c r="U134" i="1"/>
  <c r="U29" i="1"/>
  <c r="U155" i="1"/>
  <c r="U70" i="1"/>
  <c r="U145" i="1"/>
  <c r="U148" i="1"/>
  <c r="U159" i="1"/>
  <c r="U99" i="1"/>
  <c r="U138" i="1"/>
  <c r="U137" i="1"/>
  <c r="U129" i="1"/>
  <c r="U48" i="1"/>
  <c r="U118" i="1"/>
  <c r="U140" i="1"/>
  <c r="U157" i="1"/>
  <c r="U43" i="1"/>
  <c r="U132" i="1"/>
  <c r="U10" i="1"/>
  <c r="U55" i="1"/>
  <c r="U16" i="1"/>
  <c r="U135" i="1"/>
  <c r="U64" i="1"/>
  <c r="U79" i="1"/>
  <c r="U114" i="1"/>
  <c r="U58" i="1"/>
  <c r="U127" i="1"/>
  <c r="U15" i="1"/>
  <c r="U115" i="1"/>
  <c r="U50" i="1"/>
  <c r="U101" i="1"/>
  <c r="U139" i="1"/>
  <c r="U153" i="1"/>
  <c r="U117" i="1"/>
  <c r="U28" i="1"/>
  <c r="U88" i="1"/>
  <c r="U72" i="1"/>
  <c r="U105" i="1"/>
  <c r="U74" i="1"/>
  <c r="U39" i="1"/>
  <c r="U151" i="1"/>
  <c r="U22" i="1"/>
  <c r="U46" i="1"/>
  <c r="U111" i="1"/>
  <c r="U35" i="1"/>
  <c r="U61" i="1"/>
  <c r="U51" i="1"/>
  <c r="U12" i="1"/>
  <c r="U83" i="1"/>
  <c r="U56" i="1"/>
  <c r="U123" i="1"/>
  <c r="U84" i="1"/>
  <c r="U40" i="1"/>
  <c r="U154" i="1"/>
  <c r="U152" i="1"/>
  <c r="U18" i="1"/>
  <c r="U68" i="1"/>
  <c r="U130" i="1"/>
  <c r="U102" i="1"/>
  <c r="U133" i="1"/>
  <c r="U81" i="1"/>
  <c r="U146" i="1"/>
  <c r="U128" i="1"/>
  <c r="U122" i="1"/>
  <c r="U104" i="1"/>
  <c r="U131" i="1"/>
  <c r="U73" i="1"/>
  <c r="U62" i="1"/>
  <c r="U87" i="1"/>
  <c r="U82" i="1"/>
  <c r="U71" i="1"/>
  <c r="U108" i="1"/>
  <c r="U98" i="1"/>
  <c r="U53" i="1"/>
  <c r="U95" i="1"/>
  <c r="U11" i="1"/>
  <c r="U143" i="1"/>
  <c r="U60" i="1"/>
  <c r="U116" i="1"/>
  <c r="U25" i="1"/>
  <c r="U100" i="1"/>
  <c r="U33" i="1"/>
  <c r="U93" i="1"/>
  <c r="U42" i="1"/>
  <c r="U89" i="1"/>
  <c r="U150" i="1"/>
  <c r="U121" i="1"/>
  <c r="U36" i="1"/>
  <c r="U144" i="1"/>
  <c r="U47" i="1"/>
  <c r="U38" i="1"/>
  <c r="U17" i="1"/>
  <c r="T37" i="1"/>
  <c r="T9" i="1"/>
  <c r="T20" i="1"/>
  <c r="T76" i="1"/>
  <c r="T141" i="1"/>
  <c r="T14" i="1"/>
  <c r="T86" i="1"/>
  <c r="T21" i="1"/>
  <c r="T44" i="1"/>
  <c r="T13" i="1"/>
  <c r="T120" i="1"/>
  <c r="T66" i="1"/>
  <c r="T142" i="1"/>
  <c r="T54" i="1"/>
  <c r="T26" i="1"/>
  <c r="T96" i="1"/>
  <c r="T158" i="1"/>
  <c r="T112" i="1"/>
  <c r="T78" i="1"/>
  <c r="T91" i="1"/>
  <c r="T59" i="1"/>
  <c r="T31" i="1"/>
  <c r="T92" i="1"/>
  <c r="T97" i="1"/>
  <c r="T103" i="1"/>
  <c r="T23" i="1"/>
  <c r="T110" i="1"/>
  <c r="T67" i="1"/>
  <c r="T124" i="1"/>
  <c r="T19" i="1"/>
  <c r="T126" i="1"/>
  <c r="T80" i="1"/>
  <c r="T75" i="1"/>
  <c r="T30" i="1"/>
  <c r="T65" i="1"/>
  <c r="T63" i="1"/>
  <c r="T27" i="1"/>
  <c r="T147" i="1"/>
  <c r="T57" i="1"/>
  <c r="T90" i="1"/>
  <c r="T49" i="1"/>
  <c r="T85" i="1"/>
  <c r="T113" i="1"/>
  <c r="T32" i="1"/>
  <c r="T34" i="1"/>
  <c r="T134" i="1"/>
  <c r="T29" i="1"/>
  <c r="T155" i="1"/>
  <c r="T70" i="1"/>
  <c r="T145" i="1"/>
  <c r="T148" i="1"/>
  <c r="T159" i="1"/>
  <c r="T99" i="1"/>
  <c r="T138" i="1"/>
  <c r="T137" i="1"/>
  <c r="T129" i="1"/>
  <c r="T48" i="1"/>
  <c r="T118" i="1"/>
  <c r="T140" i="1"/>
  <c r="T157" i="1"/>
  <c r="T43" i="1"/>
  <c r="T132" i="1"/>
  <c r="T10" i="1"/>
  <c r="T55" i="1"/>
  <c r="T16" i="1"/>
  <c r="T135" i="1"/>
  <c r="T64" i="1"/>
  <c r="T79" i="1"/>
  <c r="T114" i="1"/>
  <c r="T58" i="1"/>
  <c r="T127" i="1"/>
  <c r="T15" i="1"/>
  <c r="T115" i="1"/>
  <c r="T50" i="1"/>
  <c r="T101" i="1"/>
  <c r="T139" i="1"/>
  <c r="T153" i="1"/>
  <c r="T117" i="1"/>
  <c r="T28" i="1"/>
  <c r="T88" i="1"/>
  <c r="T72" i="1"/>
  <c r="T105" i="1"/>
  <c r="T74" i="1"/>
  <c r="T39" i="1"/>
  <c r="T151" i="1"/>
  <c r="T22" i="1"/>
  <c r="T46" i="1"/>
  <c r="T111" i="1"/>
  <c r="T35" i="1"/>
  <c r="T61" i="1"/>
  <c r="T51" i="1"/>
  <c r="T12" i="1"/>
  <c r="T83" i="1"/>
  <c r="T56" i="1"/>
  <c r="T123" i="1"/>
  <c r="T84" i="1"/>
  <c r="T40" i="1"/>
  <c r="T154" i="1"/>
  <c r="T152" i="1"/>
  <c r="T18" i="1"/>
  <c r="T68" i="1"/>
  <c r="T130" i="1"/>
  <c r="T102" i="1"/>
  <c r="T133" i="1"/>
  <c r="T81" i="1"/>
  <c r="T146" i="1"/>
  <c r="T128" i="1"/>
  <c r="T122" i="1"/>
  <c r="T104" i="1"/>
  <c r="T131" i="1"/>
  <c r="T73" i="1"/>
  <c r="T62" i="1"/>
  <c r="T87" i="1"/>
  <c r="T82" i="1"/>
  <c r="T71" i="1"/>
  <c r="T108" i="1"/>
  <c r="T98" i="1"/>
  <c r="T53" i="1"/>
  <c r="T95" i="1"/>
  <c r="T11" i="1"/>
  <c r="T143" i="1"/>
  <c r="T60" i="1"/>
  <c r="T116" i="1"/>
  <c r="T25" i="1"/>
  <c r="T100" i="1"/>
  <c r="T33" i="1"/>
  <c r="T93" i="1"/>
  <c r="T42" i="1"/>
  <c r="T89" i="1"/>
  <c r="T150" i="1"/>
  <c r="T121" i="1"/>
  <c r="T36" i="1"/>
  <c r="T144" i="1"/>
  <c r="T47" i="1"/>
  <c r="T38" i="1"/>
  <c r="T17" i="1"/>
  <c r="Z17" i="1" l="1"/>
  <c r="Y17" i="1"/>
  <c r="X17" i="1"/>
  <c r="W17" i="1"/>
  <c r="X38" i="1" l="1"/>
  <c r="W37" i="1" l="1"/>
  <c r="X36" i="1" l="1"/>
  <c r="AB124" i="1" l="1"/>
  <c r="AB19" i="1"/>
  <c r="AB126" i="1"/>
  <c r="AB80" i="1"/>
  <c r="AB75" i="1"/>
  <c r="AB30" i="1"/>
  <c r="AB65" i="1"/>
  <c r="AB63" i="1"/>
  <c r="AB27" i="1"/>
  <c r="AB147" i="1"/>
  <c r="AB57" i="1"/>
  <c r="AB90" i="1"/>
  <c r="AB49" i="1"/>
  <c r="AB85" i="1"/>
  <c r="AB113" i="1"/>
  <c r="AB32" i="1"/>
  <c r="AB34" i="1"/>
  <c r="AB134" i="1"/>
  <c r="AB29" i="1"/>
  <c r="AB155" i="1"/>
  <c r="AB70" i="1"/>
  <c r="AB145" i="1"/>
  <c r="AB148" i="1"/>
  <c r="AB159" i="1"/>
  <c r="AB99" i="1"/>
  <c r="AB138" i="1"/>
  <c r="AB137" i="1"/>
  <c r="AB129" i="1"/>
  <c r="AB48" i="1"/>
  <c r="AB118" i="1"/>
  <c r="AB140" i="1"/>
  <c r="AB157" i="1"/>
  <c r="AB43" i="1"/>
  <c r="AB132" i="1"/>
  <c r="AB10" i="1"/>
  <c r="AB55" i="1"/>
  <c r="AB16" i="1"/>
  <c r="AB135" i="1"/>
  <c r="AB64" i="1"/>
  <c r="AB79" i="1"/>
  <c r="AB114" i="1"/>
  <c r="AB58" i="1"/>
  <c r="AB127" i="1"/>
  <c r="AB15" i="1"/>
  <c r="AB115" i="1"/>
  <c r="AB50" i="1"/>
  <c r="AB101" i="1"/>
  <c r="AB139" i="1"/>
  <c r="AB153" i="1"/>
  <c r="AB117" i="1"/>
  <c r="AB28" i="1"/>
  <c r="AB88" i="1"/>
  <c r="AB72" i="1"/>
  <c r="AB105" i="1"/>
  <c r="AB74" i="1"/>
  <c r="AB39" i="1"/>
  <c r="AB151" i="1"/>
  <c r="AB22" i="1"/>
  <c r="AB111" i="1"/>
  <c r="AB35" i="1"/>
  <c r="AB61" i="1"/>
  <c r="AB51" i="1"/>
  <c r="AB12" i="1"/>
  <c r="AB83" i="1"/>
  <c r="AB56" i="1"/>
  <c r="AB123" i="1"/>
  <c r="AB84" i="1"/>
  <c r="AB40" i="1"/>
  <c r="AB154" i="1"/>
  <c r="AB152" i="1"/>
  <c r="AB18" i="1"/>
  <c r="AB68" i="1"/>
  <c r="AB130" i="1"/>
  <c r="AB102" i="1"/>
  <c r="AB133" i="1"/>
  <c r="AB81" i="1"/>
  <c r="AB146" i="1"/>
  <c r="AB128" i="1"/>
  <c r="AB122" i="1"/>
  <c r="AB104" i="1"/>
  <c r="AB131" i="1"/>
  <c r="AB73" i="1"/>
  <c r="AB62" i="1"/>
  <c r="AB87" i="1"/>
  <c r="AB82" i="1"/>
  <c r="AB71" i="1"/>
  <c r="AB108" i="1"/>
  <c r="AB98" i="1"/>
  <c r="AB53" i="1"/>
  <c r="AB95" i="1"/>
  <c r="AB11" i="1"/>
  <c r="AB143" i="1"/>
  <c r="AB60" i="1"/>
  <c r="AB116" i="1"/>
  <c r="AB25" i="1"/>
  <c r="AB100" i="1"/>
  <c r="AB33" i="1"/>
  <c r="AB93" i="1"/>
  <c r="AB42" i="1"/>
  <c r="AB89" i="1"/>
  <c r="AB150" i="1"/>
  <c r="AB121" i="1"/>
  <c r="AB36" i="1"/>
  <c r="AB144" i="1"/>
  <c r="AB110" i="1"/>
  <c r="AB67" i="1"/>
  <c r="W67" i="1"/>
  <c r="X67" i="1"/>
  <c r="Y67" i="1"/>
  <c r="Z67" i="1"/>
  <c r="AA67" i="1"/>
  <c r="W124" i="1"/>
  <c r="X124" i="1"/>
  <c r="Y124" i="1"/>
  <c r="Z124" i="1"/>
  <c r="AA124" i="1"/>
  <c r="W19" i="1"/>
  <c r="X19" i="1"/>
  <c r="Z19" i="1"/>
  <c r="AA19" i="1"/>
  <c r="W126" i="1"/>
  <c r="X126" i="1"/>
  <c r="Y126" i="1"/>
  <c r="Z126" i="1"/>
  <c r="AA126" i="1"/>
  <c r="W80" i="1"/>
  <c r="X80" i="1"/>
  <c r="Y80" i="1"/>
  <c r="Z80" i="1"/>
  <c r="AA80" i="1"/>
  <c r="W75" i="1"/>
  <c r="X75" i="1"/>
  <c r="Y75" i="1"/>
  <c r="Z75" i="1"/>
  <c r="AA75" i="1"/>
  <c r="W30" i="1"/>
  <c r="X30" i="1"/>
  <c r="Y30" i="1"/>
  <c r="Z30" i="1"/>
  <c r="AA30" i="1"/>
  <c r="W65" i="1"/>
  <c r="X65" i="1"/>
  <c r="Y65" i="1"/>
  <c r="Z65" i="1"/>
  <c r="AA65" i="1"/>
  <c r="W63" i="1"/>
  <c r="X63" i="1"/>
  <c r="Y63" i="1"/>
  <c r="Z63" i="1"/>
  <c r="AA63" i="1"/>
  <c r="W27" i="1"/>
  <c r="X27" i="1"/>
  <c r="Y27" i="1"/>
  <c r="Z27" i="1"/>
  <c r="AA27" i="1"/>
  <c r="W147" i="1"/>
  <c r="X147" i="1"/>
  <c r="Y147" i="1"/>
  <c r="Z147" i="1"/>
  <c r="AA147" i="1"/>
  <c r="W57" i="1"/>
  <c r="X57" i="1"/>
  <c r="Y57" i="1"/>
  <c r="Z57" i="1"/>
  <c r="AA57" i="1"/>
  <c r="W90" i="1"/>
  <c r="X90" i="1"/>
  <c r="Y90" i="1"/>
  <c r="Z90" i="1"/>
  <c r="AA90" i="1"/>
  <c r="W49" i="1"/>
  <c r="X49" i="1"/>
  <c r="Y49" i="1"/>
  <c r="Z49" i="1"/>
  <c r="AA49" i="1"/>
  <c r="W85" i="1"/>
  <c r="X85" i="1"/>
  <c r="Y85" i="1"/>
  <c r="Z85" i="1"/>
  <c r="AA85" i="1"/>
  <c r="W113" i="1"/>
  <c r="X113" i="1"/>
  <c r="Y113" i="1"/>
  <c r="Z113" i="1"/>
  <c r="AA113" i="1"/>
  <c r="W32" i="1"/>
  <c r="X32" i="1"/>
  <c r="Y32" i="1"/>
  <c r="Z32" i="1"/>
  <c r="AA32" i="1"/>
  <c r="W34" i="1"/>
  <c r="X34" i="1"/>
  <c r="Y34" i="1"/>
  <c r="Z34" i="1"/>
  <c r="AA34" i="1"/>
  <c r="W134" i="1"/>
  <c r="X134" i="1"/>
  <c r="Y134" i="1"/>
  <c r="Z134" i="1"/>
  <c r="AA134" i="1"/>
  <c r="W29" i="1"/>
  <c r="X29" i="1"/>
  <c r="Y29" i="1"/>
  <c r="Z29" i="1"/>
  <c r="AA29" i="1"/>
  <c r="W155" i="1"/>
  <c r="X155" i="1"/>
  <c r="Y155" i="1"/>
  <c r="Z155" i="1"/>
  <c r="AA155" i="1"/>
  <c r="W70" i="1"/>
  <c r="X70" i="1"/>
  <c r="Y70" i="1"/>
  <c r="Z70" i="1"/>
  <c r="AA70" i="1"/>
  <c r="W145" i="1"/>
  <c r="X145" i="1"/>
  <c r="Y145" i="1"/>
  <c r="Z145" i="1"/>
  <c r="AA145" i="1"/>
  <c r="W148" i="1"/>
  <c r="X148" i="1"/>
  <c r="Y148" i="1"/>
  <c r="Z148" i="1"/>
  <c r="AA148" i="1"/>
  <c r="W159" i="1"/>
  <c r="X159" i="1"/>
  <c r="Y159" i="1"/>
  <c r="Z159" i="1"/>
  <c r="AA159" i="1"/>
  <c r="W99" i="1"/>
  <c r="X99" i="1"/>
  <c r="Y99" i="1"/>
  <c r="Z99" i="1"/>
  <c r="AA99" i="1"/>
  <c r="W138" i="1"/>
  <c r="X138" i="1"/>
  <c r="Y138" i="1"/>
  <c r="Z138" i="1"/>
  <c r="AA138" i="1"/>
  <c r="W137" i="1"/>
  <c r="X137" i="1"/>
  <c r="Y137" i="1"/>
  <c r="Z137" i="1"/>
  <c r="AA137" i="1"/>
  <c r="W129" i="1"/>
  <c r="X129" i="1"/>
  <c r="Y129" i="1"/>
  <c r="Z129" i="1"/>
  <c r="AA129" i="1"/>
  <c r="W48" i="1"/>
  <c r="X48" i="1"/>
  <c r="Y48" i="1"/>
  <c r="Z48" i="1"/>
  <c r="AA48" i="1"/>
  <c r="W118" i="1"/>
  <c r="X118" i="1"/>
  <c r="Y118" i="1"/>
  <c r="Z118" i="1"/>
  <c r="AA118" i="1"/>
  <c r="W140" i="1"/>
  <c r="X140" i="1"/>
  <c r="Y140" i="1"/>
  <c r="Z140" i="1"/>
  <c r="AA140" i="1"/>
  <c r="W157" i="1"/>
  <c r="X157" i="1"/>
  <c r="Y157" i="1"/>
  <c r="Z157" i="1"/>
  <c r="AA157" i="1"/>
  <c r="W43" i="1"/>
  <c r="X43" i="1"/>
  <c r="Y43" i="1"/>
  <c r="Z43" i="1"/>
  <c r="AA43" i="1"/>
  <c r="W132" i="1"/>
  <c r="X132" i="1"/>
  <c r="Y132" i="1"/>
  <c r="Z132" i="1"/>
  <c r="AA132" i="1"/>
  <c r="W10" i="1"/>
  <c r="X10" i="1"/>
  <c r="Y10" i="1"/>
  <c r="Z10" i="1"/>
  <c r="AA10" i="1"/>
  <c r="W55" i="1"/>
  <c r="X55" i="1"/>
  <c r="Y55" i="1"/>
  <c r="Z55" i="1"/>
  <c r="AA55" i="1"/>
  <c r="W16" i="1"/>
  <c r="X16" i="1"/>
  <c r="Y16" i="1"/>
  <c r="Z16" i="1"/>
  <c r="AA16" i="1"/>
  <c r="W135" i="1"/>
  <c r="X135" i="1"/>
  <c r="Y135" i="1"/>
  <c r="Z135" i="1"/>
  <c r="AA135" i="1"/>
  <c r="W64" i="1"/>
  <c r="X64" i="1"/>
  <c r="Y64" i="1"/>
  <c r="Z64" i="1"/>
  <c r="AA64" i="1"/>
  <c r="W79" i="1"/>
  <c r="X79" i="1"/>
  <c r="Y79" i="1"/>
  <c r="Z79" i="1"/>
  <c r="AA79" i="1"/>
  <c r="W114" i="1"/>
  <c r="X114" i="1"/>
  <c r="Y114" i="1"/>
  <c r="Z114" i="1"/>
  <c r="AA114" i="1"/>
  <c r="W58" i="1"/>
  <c r="X58" i="1"/>
  <c r="Y58" i="1"/>
  <c r="Z58" i="1"/>
  <c r="AA58" i="1"/>
  <c r="W127" i="1"/>
  <c r="X127" i="1"/>
  <c r="Y127" i="1"/>
  <c r="Z127" i="1"/>
  <c r="AA127" i="1"/>
  <c r="W15" i="1"/>
  <c r="X15" i="1"/>
  <c r="Y15" i="1"/>
  <c r="Z15" i="1"/>
  <c r="AA15" i="1"/>
  <c r="W115" i="1"/>
  <c r="X115" i="1"/>
  <c r="Y115" i="1"/>
  <c r="Z115" i="1"/>
  <c r="AA115" i="1"/>
  <c r="W50" i="1"/>
  <c r="X50" i="1"/>
  <c r="Y50" i="1"/>
  <c r="Z50" i="1"/>
  <c r="AA50" i="1"/>
  <c r="W101" i="1"/>
  <c r="X101" i="1"/>
  <c r="Y101" i="1"/>
  <c r="Z101" i="1"/>
  <c r="AA101" i="1"/>
  <c r="W139" i="1"/>
  <c r="X139" i="1"/>
  <c r="Y139" i="1"/>
  <c r="Z139" i="1"/>
  <c r="AA139" i="1"/>
  <c r="W153" i="1"/>
  <c r="X153" i="1"/>
  <c r="Y153" i="1"/>
  <c r="Z153" i="1"/>
  <c r="AA153" i="1"/>
  <c r="W117" i="1"/>
  <c r="X117" i="1"/>
  <c r="Y117" i="1"/>
  <c r="Z117" i="1"/>
  <c r="AA117" i="1"/>
  <c r="W28" i="1"/>
  <c r="X28" i="1"/>
  <c r="Y28" i="1"/>
  <c r="Z28" i="1"/>
  <c r="AA28" i="1"/>
  <c r="W88" i="1"/>
  <c r="X88" i="1"/>
  <c r="Y88" i="1"/>
  <c r="Z88" i="1"/>
  <c r="AA88" i="1"/>
  <c r="W72" i="1"/>
  <c r="X72" i="1"/>
  <c r="Y72" i="1"/>
  <c r="Z72" i="1"/>
  <c r="AA72" i="1"/>
  <c r="W105" i="1"/>
  <c r="X105" i="1"/>
  <c r="Y105" i="1"/>
  <c r="Z105" i="1"/>
  <c r="AA105" i="1"/>
  <c r="W74" i="1"/>
  <c r="X74" i="1"/>
  <c r="Y74" i="1"/>
  <c r="Z74" i="1"/>
  <c r="AA74" i="1"/>
  <c r="W39" i="1"/>
  <c r="X39" i="1"/>
  <c r="Y39" i="1"/>
  <c r="Z39" i="1"/>
  <c r="AA39" i="1"/>
  <c r="W151" i="1"/>
  <c r="X151" i="1"/>
  <c r="Y151" i="1"/>
  <c r="Z151" i="1"/>
  <c r="AA151" i="1"/>
  <c r="W22" i="1"/>
  <c r="X22" i="1"/>
  <c r="Y22" i="1"/>
  <c r="Z22" i="1"/>
  <c r="AA22" i="1"/>
  <c r="W46" i="1"/>
  <c r="X46" i="1"/>
  <c r="Y46" i="1"/>
  <c r="Z46" i="1"/>
  <c r="AA46" i="1"/>
  <c r="AB46" i="1"/>
  <c r="W111" i="1"/>
  <c r="X111" i="1"/>
  <c r="Y111" i="1"/>
  <c r="Z111" i="1"/>
  <c r="AA111" i="1"/>
  <c r="W35" i="1"/>
  <c r="X35" i="1"/>
  <c r="Y35" i="1"/>
  <c r="Z35" i="1"/>
  <c r="AA35" i="1"/>
  <c r="W61" i="1"/>
  <c r="X61" i="1"/>
  <c r="Y61" i="1"/>
  <c r="Z61" i="1"/>
  <c r="AA61" i="1"/>
  <c r="W51" i="1"/>
  <c r="X51" i="1"/>
  <c r="Y51" i="1"/>
  <c r="Z51" i="1"/>
  <c r="AA51" i="1"/>
  <c r="W12" i="1"/>
  <c r="X12" i="1"/>
  <c r="Y12" i="1"/>
  <c r="Z12" i="1"/>
  <c r="AA12" i="1"/>
  <c r="W83" i="1"/>
  <c r="X83" i="1"/>
  <c r="Y83" i="1"/>
  <c r="Z83" i="1"/>
  <c r="AA83" i="1"/>
  <c r="W56" i="1"/>
  <c r="X56" i="1"/>
  <c r="Y56" i="1"/>
  <c r="Z56" i="1"/>
  <c r="AA56" i="1"/>
  <c r="W123" i="1"/>
  <c r="X123" i="1"/>
  <c r="Y123" i="1"/>
  <c r="Z123" i="1"/>
  <c r="AA123" i="1"/>
  <c r="W84" i="1"/>
  <c r="X84" i="1"/>
  <c r="Y84" i="1"/>
  <c r="Z84" i="1"/>
  <c r="AA84" i="1"/>
  <c r="W40" i="1"/>
  <c r="X40" i="1"/>
  <c r="Y40" i="1"/>
  <c r="Z40" i="1"/>
  <c r="AA40" i="1"/>
  <c r="W154" i="1"/>
  <c r="X154" i="1"/>
  <c r="Y154" i="1"/>
  <c r="Z154" i="1"/>
  <c r="AA154" i="1"/>
  <c r="W152" i="1"/>
  <c r="X152" i="1"/>
  <c r="Y152" i="1"/>
  <c r="Z152" i="1"/>
  <c r="AA152" i="1"/>
  <c r="W18" i="1"/>
  <c r="X18" i="1"/>
  <c r="Y18" i="1"/>
  <c r="Z18" i="1"/>
  <c r="AA18" i="1"/>
  <c r="W68" i="1"/>
  <c r="X68" i="1"/>
  <c r="Y68" i="1"/>
  <c r="Z68" i="1"/>
  <c r="AA68" i="1"/>
  <c r="W130" i="1"/>
  <c r="X130" i="1"/>
  <c r="Y130" i="1"/>
  <c r="Z130" i="1"/>
  <c r="AA130" i="1"/>
  <c r="W102" i="1"/>
  <c r="X102" i="1"/>
  <c r="Y102" i="1"/>
  <c r="Z102" i="1"/>
  <c r="AA102" i="1"/>
  <c r="W133" i="1"/>
  <c r="X133" i="1"/>
  <c r="Y133" i="1"/>
  <c r="Z133" i="1"/>
  <c r="AA133" i="1"/>
  <c r="W81" i="1"/>
  <c r="X81" i="1"/>
  <c r="Y81" i="1"/>
  <c r="Z81" i="1"/>
  <c r="AA81" i="1"/>
  <c r="W146" i="1"/>
  <c r="X146" i="1"/>
  <c r="Y146" i="1"/>
  <c r="Z146" i="1"/>
  <c r="AA146" i="1"/>
  <c r="W128" i="1"/>
  <c r="X128" i="1"/>
  <c r="Y128" i="1"/>
  <c r="Z128" i="1"/>
  <c r="AA128" i="1"/>
  <c r="W122" i="1"/>
  <c r="X122" i="1"/>
  <c r="Y122" i="1"/>
  <c r="Z122" i="1"/>
  <c r="AA122" i="1"/>
  <c r="W104" i="1"/>
  <c r="X104" i="1"/>
  <c r="Y104" i="1"/>
  <c r="Z104" i="1"/>
  <c r="AA104" i="1"/>
  <c r="W131" i="1"/>
  <c r="X131" i="1"/>
  <c r="Y131" i="1"/>
  <c r="Z131" i="1"/>
  <c r="AA131" i="1"/>
  <c r="W73" i="1"/>
  <c r="X73" i="1"/>
  <c r="Y73" i="1"/>
  <c r="Z73" i="1"/>
  <c r="AA73" i="1"/>
  <c r="W62" i="1"/>
  <c r="X62" i="1"/>
  <c r="Y62" i="1"/>
  <c r="Z62" i="1"/>
  <c r="AA62" i="1"/>
  <c r="W87" i="1"/>
  <c r="X87" i="1"/>
  <c r="Y87" i="1"/>
  <c r="Z87" i="1"/>
  <c r="AA87" i="1"/>
  <c r="W82" i="1"/>
  <c r="X82" i="1"/>
  <c r="Y82" i="1"/>
  <c r="Z82" i="1"/>
  <c r="AA82" i="1"/>
  <c r="W71" i="1"/>
  <c r="X71" i="1"/>
  <c r="Y71" i="1"/>
  <c r="Z71" i="1"/>
  <c r="AA71" i="1"/>
  <c r="W108" i="1"/>
  <c r="X108" i="1"/>
  <c r="Y108" i="1"/>
  <c r="Z108" i="1"/>
  <c r="AA108" i="1"/>
  <c r="W98" i="1"/>
  <c r="X98" i="1"/>
  <c r="Y98" i="1"/>
  <c r="Z98" i="1"/>
  <c r="AA98" i="1"/>
  <c r="W53" i="1"/>
  <c r="X53" i="1"/>
  <c r="Y53" i="1"/>
  <c r="Z53" i="1"/>
  <c r="AA53" i="1"/>
  <c r="W95" i="1"/>
  <c r="X95" i="1"/>
  <c r="Y95" i="1"/>
  <c r="Z95" i="1"/>
  <c r="AA95" i="1"/>
  <c r="W11" i="1"/>
  <c r="X11" i="1"/>
  <c r="Y11" i="1"/>
  <c r="Z11" i="1"/>
  <c r="AA11" i="1"/>
  <c r="W143" i="1"/>
  <c r="X143" i="1"/>
  <c r="Y143" i="1"/>
  <c r="Z143" i="1"/>
  <c r="AA143" i="1"/>
  <c r="W60" i="1"/>
  <c r="X60" i="1"/>
  <c r="Y60" i="1"/>
  <c r="Z60" i="1"/>
  <c r="AA60" i="1"/>
  <c r="W116" i="1"/>
  <c r="X116" i="1"/>
  <c r="Y116" i="1"/>
  <c r="Z116" i="1"/>
  <c r="AA116" i="1"/>
  <c r="W25" i="1"/>
  <c r="X25" i="1"/>
  <c r="Y25" i="1"/>
  <c r="Z25" i="1"/>
  <c r="AA25" i="1"/>
  <c r="W100" i="1"/>
  <c r="X100" i="1"/>
  <c r="Y100" i="1"/>
  <c r="Z100" i="1"/>
  <c r="AA100" i="1"/>
  <c r="W33" i="1"/>
  <c r="X33" i="1"/>
  <c r="Y33" i="1"/>
  <c r="Z33" i="1"/>
  <c r="AA33" i="1"/>
  <c r="W93" i="1"/>
  <c r="X93" i="1"/>
  <c r="Y93" i="1"/>
  <c r="Z93" i="1"/>
  <c r="AA93" i="1"/>
  <c r="W42" i="1"/>
  <c r="X42" i="1"/>
  <c r="Y42" i="1"/>
  <c r="Z42" i="1"/>
  <c r="AA42" i="1"/>
  <c r="W89" i="1"/>
  <c r="X89" i="1"/>
  <c r="Y89" i="1"/>
  <c r="Z89" i="1"/>
  <c r="AA89" i="1"/>
  <c r="W150" i="1"/>
  <c r="X150" i="1"/>
  <c r="Y150" i="1"/>
  <c r="Z150" i="1"/>
  <c r="AA150" i="1"/>
  <c r="W121" i="1"/>
  <c r="X121" i="1"/>
  <c r="Y121" i="1"/>
  <c r="Z121" i="1"/>
  <c r="AA121" i="1"/>
  <c r="W36" i="1"/>
  <c r="Y36" i="1"/>
  <c r="Z36" i="1"/>
  <c r="AA36" i="1"/>
  <c r="W144" i="1"/>
  <c r="X144" i="1"/>
  <c r="Y144" i="1"/>
  <c r="Z144" i="1"/>
  <c r="AA144" i="1"/>
  <c r="W110" i="1"/>
  <c r="X110" i="1"/>
  <c r="Y110" i="1"/>
  <c r="Z110" i="1"/>
  <c r="AA110" i="1"/>
  <c r="AC61" i="1" l="1"/>
  <c r="AC36" i="1"/>
  <c r="AC60" i="1"/>
  <c r="AC81" i="1"/>
  <c r="AC123" i="1"/>
  <c r="AC144" i="1"/>
  <c r="AC11" i="1"/>
  <c r="AC82" i="1"/>
  <c r="AC12" i="1"/>
  <c r="AC42" i="1"/>
  <c r="AC100" i="1"/>
  <c r="AC116" i="1"/>
  <c r="AC98" i="1"/>
  <c r="AC62" i="1"/>
  <c r="AC131" i="1"/>
  <c r="AC130" i="1"/>
  <c r="AC152" i="1"/>
  <c r="AC40" i="1"/>
  <c r="AC83" i="1"/>
  <c r="AC25" i="1"/>
  <c r="AC108" i="1"/>
  <c r="AC68" i="1"/>
  <c r="AC121" i="1"/>
  <c r="AC93" i="1"/>
  <c r="AC143" i="1"/>
  <c r="AC95" i="1"/>
  <c r="AC87" i="1"/>
  <c r="AC73" i="1"/>
  <c r="AC104" i="1"/>
  <c r="AC128" i="1"/>
  <c r="AC133" i="1"/>
  <c r="AC18" i="1"/>
  <c r="AC154" i="1"/>
  <c r="AC150" i="1"/>
  <c r="AC89" i="1"/>
  <c r="AC33" i="1"/>
  <c r="AC53" i="1"/>
  <c r="AC71" i="1"/>
  <c r="AC122" i="1"/>
  <c r="AC146" i="1"/>
  <c r="AC102" i="1"/>
  <c r="AC84" i="1"/>
  <c r="AC56" i="1"/>
  <c r="AC51" i="1"/>
  <c r="AC35" i="1"/>
  <c r="AC111" i="1"/>
  <c r="AC46" i="1"/>
  <c r="AC22" i="1"/>
  <c r="AC151" i="1"/>
  <c r="AC39" i="1"/>
  <c r="AC74" i="1"/>
  <c r="AC105" i="1"/>
  <c r="AC72" i="1"/>
  <c r="AC88" i="1"/>
  <c r="AC28" i="1"/>
  <c r="AC117" i="1"/>
  <c r="AC153" i="1"/>
  <c r="AC139" i="1"/>
  <c r="AC101" i="1"/>
  <c r="AC50" i="1"/>
  <c r="AC115" i="1"/>
  <c r="AC15" i="1"/>
  <c r="AC127" i="1"/>
  <c r="AC58" i="1"/>
  <c r="AC114" i="1"/>
  <c r="AC79" i="1"/>
  <c r="AC64" i="1"/>
  <c r="AC135" i="1"/>
  <c r="AC16" i="1"/>
  <c r="AC55" i="1"/>
  <c r="AC10" i="1"/>
  <c r="AC132" i="1"/>
  <c r="AC43" i="1"/>
  <c r="AC157" i="1"/>
  <c r="AC140" i="1"/>
  <c r="AC118" i="1"/>
  <c r="AC48" i="1"/>
  <c r="AC129" i="1"/>
  <c r="AC137" i="1"/>
  <c r="AC138" i="1"/>
  <c r="AC99" i="1"/>
  <c r="AC159" i="1"/>
  <c r="AC148" i="1"/>
  <c r="AC145" i="1"/>
  <c r="AC70" i="1"/>
  <c r="AC155" i="1"/>
  <c r="AC29" i="1"/>
  <c r="AC134" i="1"/>
  <c r="AC34" i="1"/>
  <c r="AC32" i="1"/>
  <c r="AC113" i="1"/>
  <c r="AC85" i="1"/>
  <c r="AC49" i="1"/>
  <c r="AC90" i="1"/>
  <c r="AC57" i="1"/>
  <c r="AC147" i="1"/>
  <c r="AC27" i="1"/>
  <c r="AC63" i="1"/>
  <c r="AC65" i="1"/>
  <c r="AC30" i="1"/>
  <c r="AC75" i="1"/>
  <c r="AC80" i="1"/>
  <c r="AC126" i="1"/>
  <c r="AC19" i="1"/>
  <c r="AC124" i="1"/>
  <c r="AC67" i="1"/>
  <c r="AC110" i="1"/>
  <c r="W141" i="1" l="1"/>
  <c r="X141" i="1"/>
  <c r="Y141" i="1"/>
  <c r="Z141" i="1"/>
  <c r="AA141" i="1"/>
  <c r="W14" i="1"/>
  <c r="X14" i="1"/>
  <c r="Y14" i="1"/>
  <c r="Z14" i="1"/>
  <c r="AA14" i="1"/>
  <c r="W86" i="1"/>
  <c r="X86" i="1"/>
  <c r="Y86" i="1"/>
  <c r="Z86" i="1"/>
  <c r="AA86" i="1"/>
  <c r="W21" i="1"/>
  <c r="X21" i="1"/>
  <c r="Y21" i="1"/>
  <c r="Z21" i="1"/>
  <c r="AA21" i="1"/>
  <c r="W44" i="1"/>
  <c r="X44" i="1"/>
  <c r="Y44" i="1"/>
  <c r="Z44" i="1"/>
  <c r="AA44" i="1"/>
  <c r="W13" i="1"/>
  <c r="X13" i="1"/>
  <c r="Y13" i="1"/>
  <c r="Z13" i="1"/>
  <c r="AA13" i="1"/>
  <c r="W120" i="1"/>
  <c r="X120" i="1"/>
  <c r="Y120" i="1"/>
  <c r="Z120" i="1"/>
  <c r="AA120" i="1"/>
  <c r="W66" i="1"/>
  <c r="X66" i="1"/>
  <c r="Y66" i="1"/>
  <c r="Z66" i="1"/>
  <c r="AA66" i="1"/>
  <c r="W142" i="1"/>
  <c r="X142" i="1"/>
  <c r="Y142" i="1"/>
  <c r="Z142" i="1"/>
  <c r="AA142" i="1"/>
  <c r="W54" i="1"/>
  <c r="X54" i="1"/>
  <c r="Y54" i="1"/>
  <c r="Z54" i="1"/>
  <c r="AA54" i="1"/>
  <c r="AB21" i="1"/>
  <c r="AB44" i="1"/>
  <c r="AB13" i="1"/>
  <c r="AB120" i="1"/>
  <c r="AB66" i="1"/>
  <c r="AB142" i="1"/>
  <c r="AB54" i="1"/>
  <c r="AB26" i="1"/>
  <c r="AB96" i="1"/>
  <c r="AB158" i="1"/>
  <c r="AB112" i="1"/>
  <c r="AB78" i="1"/>
  <c r="AB91" i="1"/>
  <c r="AB59" i="1"/>
  <c r="AB31" i="1"/>
  <c r="AB92" i="1"/>
  <c r="AB97" i="1"/>
  <c r="AB103" i="1"/>
  <c r="AB23" i="1"/>
  <c r="AB9" i="1"/>
  <c r="AB20" i="1"/>
  <c r="AB76" i="1"/>
  <c r="AB141" i="1"/>
  <c r="AB14" i="1"/>
  <c r="AB86" i="1"/>
  <c r="W20" i="1"/>
  <c r="X20" i="1"/>
  <c r="Y20" i="1"/>
  <c r="Z20" i="1"/>
  <c r="AA20" i="1"/>
  <c r="W76" i="1"/>
  <c r="X76" i="1"/>
  <c r="Y76" i="1"/>
  <c r="Z76" i="1"/>
  <c r="AA76" i="1"/>
  <c r="AA47" i="1"/>
  <c r="AA9" i="1"/>
  <c r="AA26" i="1"/>
  <c r="AA96" i="1"/>
  <c r="AA158" i="1"/>
  <c r="AA112" i="1"/>
  <c r="AA78" i="1"/>
  <c r="AA91" i="1"/>
  <c r="AA59" i="1"/>
  <c r="AA31" i="1"/>
  <c r="AA92" i="1"/>
  <c r="AA97" i="1"/>
  <c r="AA103" i="1"/>
  <c r="AA23" i="1"/>
  <c r="Y47" i="1"/>
  <c r="Y9" i="1"/>
  <c r="Y26" i="1"/>
  <c r="Y96" i="1"/>
  <c r="Y158" i="1"/>
  <c r="Y112" i="1"/>
  <c r="Y78" i="1"/>
  <c r="Y91" i="1"/>
  <c r="Y59" i="1"/>
  <c r="Y31" i="1"/>
  <c r="Y92" i="1"/>
  <c r="Y97" i="1"/>
  <c r="Y103" i="1"/>
  <c r="Y23" i="1"/>
  <c r="Y37" i="1"/>
  <c r="Y38" i="1"/>
  <c r="AA38" i="1"/>
  <c r="AA37" i="1"/>
  <c r="AA17" i="1"/>
  <c r="AB38" i="1"/>
  <c r="AB47" i="1"/>
  <c r="AB37" i="1"/>
  <c r="X37" i="1"/>
  <c r="Z37" i="1"/>
  <c r="W38" i="1"/>
  <c r="Z38" i="1"/>
  <c r="W47" i="1"/>
  <c r="X47" i="1"/>
  <c r="Z47" i="1"/>
  <c r="W9" i="1"/>
  <c r="X9" i="1"/>
  <c r="Z9" i="1"/>
  <c r="W26" i="1"/>
  <c r="X26" i="1"/>
  <c r="Z26" i="1"/>
  <c r="W96" i="1"/>
  <c r="X96" i="1"/>
  <c r="Z96" i="1"/>
  <c r="W158" i="1"/>
  <c r="X158" i="1"/>
  <c r="Z158" i="1"/>
  <c r="W112" i="1"/>
  <c r="X112" i="1"/>
  <c r="Z112" i="1"/>
  <c r="W78" i="1"/>
  <c r="X78" i="1"/>
  <c r="Z78" i="1"/>
  <c r="W91" i="1"/>
  <c r="X91" i="1"/>
  <c r="Z91" i="1"/>
  <c r="W59" i="1"/>
  <c r="X59" i="1"/>
  <c r="Z59" i="1"/>
  <c r="W31" i="1"/>
  <c r="X31" i="1"/>
  <c r="Z31" i="1"/>
  <c r="W92" i="1"/>
  <c r="X92" i="1"/>
  <c r="Z92" i="1"/>
  <c r="W97" i="1"/>
  <c r="X97" i="1"/>
  <c r="Z97" i="1"/>
  <c r="W103" i="1"/>
  <c r="X103" i="1"/>
  <c r="Z103" i="1"/>
  <c r="W23" i="1"/>
  <c r="X23" i="1"/>
  <c r="Z23" i="1"/>
  <c r="AB17" i="1"/>
  <c r="AC78" i="1" l="1"/>
  <c r="AC47" i="1"/>
  <c r="AC23" i="1"/>
  <c r="AC103" i="1"/>
  <c r="AC97" i="1"/>
  <c r="AC92" i="1"/>
  <c r="AC31" i="1"/>
  <c r="AC59" i="1"/>
  <c r="AC91" i="1"/>
  <c r="AC112" i="1"/>
  <c r="AC158" i="1"/>
  <c r="AC96" i="1"/>
  <c r="AC26" i="1"/>
  <c r="AC54" i="1"/>
  <c r="AC142" i="1"/>
  <c r="AC66" i="1"/>
  <c r="AC120" i="1"/>
  <c r="AC13" i="1"/>
  <c r="AC44" i="1"/>
  <c r="AC21" i="1"/>
  <c r="AC86" i="1"/>
  <c r="AC14" i="1"/>
  <c r="AC141" i="1"/>
  <c r="AC76" i="1"/>
  <c r="AC20" i="1"/>
  <c r="AC9" i="1"/>
  <c r="AC37" i="1"/>
  <c r="AC38" i="1"/>
  <c r="AC17" i="1"/>
</calcChain>
</file>

<file path=xl/sharedStrings.xml><?xml version="1.0" encoding="utf-8"?>
<sst xmlns="http://schemas.openxmlformats.org/spreadsheetml/2006/main" count="810" uniqueCount="611">
  <si>
    <t>ΕΠΩΝΥΜΟ</t>
  </si>
  <si>
    <t>ΟΝΟΜΑ</t>
  </si>
  <si>
    <t>ΠΑΤΡΩΝΥΜΟ</t>
  </si>
  <si>
    <t>ΑΔΤ</t>
  </si>
  <si>
    <t>ΗΜΕΡΟΜΗΝΙΑ ΓΕΝΝΗΣΗΣ</t>
  </si>
  <si>
    <t>ΠΟΛΥΤΕΚΝΟΣ ή ΤΕΚΝΟ ΠΟΛΥΤΕΚΝΗΣ ΟΙΚΟΓΕΝΕΙΑΣ
(20 μονάδες ΚΑΙ 10 μονάδες 
για κάθε τέκνο πέραν του τρίτου)</t>
  </si>
  <si>
    <t>ΤΡΙΤΕΚΝΟΣ ή ΤΕΚΝΟ ΤΡΙΤΕΚΝΗΣ ΟΙΚΟΓΕΝΕΙΑΣ
(15 μονάδες)</t>
  </si>
  <si>
    <t>ΓΟΝΕΑΣ ή ΤΕΚΝΟ ΜΟΝΟΓΟΝΕΙΚΗΣ ΟΙΚΟΓΕΝΕΙΑΣ
(10 μονάδες για κάθε τέκνο)</t>
  </si>
  <si>
    <t>ΗΛΙΚΙΑ
(&lt; ή =50 ετών 10 μονάδες,  
&gt; 50 ετών 20 μονάδες)</t>
  </si>
  <si>
    <t>ΣΕΙΡΑ ΚΑΤΑΤΑΞΗΣ</t>
  </si>
  <si>
    <t>ΠΡΟΣΛΗΨΗ ΠΡΟΣΩΠΙΚΟΥ ΜΕ ΣΥΜΒΑΣΗ ΟΡΙΣΜΕΝΟΥ ΧΡΟΝΟΥ</t>
  </si>
  <si>
    <t>Ανακοίνωση :</t>
  </si>
  <si>
    <t>ΥΠΟΨΗΦΙΩΝ ΚΑΤΗΓΟΡΙΑΣ ΥΕ</t>
  </si>
  <si>
    <t xml:space="preserve">ΚΡΙΤΗΡΙΑ ΚΑΤΑΤΑΞΗΣ </t>
  </si>
  <si>
    <t>ΒΑΘΜΟΛΟΓΙΑ</t>
  </si>
  <si>
    <t>(1)</t>
  </si>
  <si>
    <t>(2)</t>
  </si>
  <si>
    <t>(3)</t>
  </si>
  <si>
    <t>(4)</t>
  </si>
  <si>
    <t>(5)</t>
  </si>
  <si>
    <t>(6)</t>
  </si>
  <si>
    <t>(7)</t>
  </si>
  <si>
    <t>ΜΟΝΑΔΕΣ
(1)</t>
  </si>
  <si>
    <t>ΜΟΝΑΔΕΣ
(2)</t>
  </si>
  <si>
    <t>ΜΟΝΑΔΕΣ
(3)</t>
  </si>
  <si>
    <t>ΜΟΝΑΔΕΣ
(4)</t>
  </si>
  <si>
    <t>ΜΟΝΑΔΕΣ
(5)</t>
  </si>
  <si>
    <t>ΜΟΝΑΔΕΣ
(6)</t>
  </si>
  <si>
    <t>ΜΟΝΑΔΕΣ
(7)</t>
  </si>
  <si>
    <t>ΣΥΝΟΛΟ ΜΟΝΑΔΩΝ</t>
  </si>
  <si>
    <t xml:space="preserve">Ειδικότητα :  ΥΕ ΚΑΘΑΡΙΣΤΕΣ-ΣΤΡΙΕΣ ΣΧΟΛΙΚΩΝ ΜΟΝΑΔΩΝ </t>
  </si>
  <si>
    <t>ΗΜΕΡΟΜΗΝΙΑ ΛΗΞΗΣ ΠΡΟΘΕΣΜΙΑΣ 
ΥΠΟΒΟΛΗΣ ΑΙΤΗΣΕΩΝ</t>
  </si>
  <si>
    <t>ΣΕΙΡΑ ΠΡΟΤΙΜΗΣΗΣ</t>
  </si>
  <si>
    <t>ΑΝΑΡΤΗΤΕΑ ΣΤΟ ΔΙΑΔΙΚΤΥΟ</t>
  </si>
  <si>
    <t>Υπ' αριθμ.:</t>
  </si>
  <si>
    <t>(8)</t>
  </si>
  <si>
    <t>ΜΟΝΑΔΕΣ
(8)</t>
  </si>
  <si>
    <t>ΕΜΠΕΙΡΙΑ - ΑΡΙΘΜΟΣ ΑΙΘΟΥΣΩΝ
(1 μονάδα ανά μήνα εμπειρίας για κάθε αίθουσα)</t>
  </si>
  <si>
    <t>ΑΝΗΛΙΚΑ ΤΕΚΝΑ 
(5 μονάδες για καθένα από τα δύο πρώτα τέκνα και 10 μονάδες για το τρίτο και κάθε επόμενο)</t>
  </si>
  <si>
    <t>Φορέας : ΔΗΜΟΣ ΠΕΛΛΑΣ</t>
  </si>
  <si>
    <t>Έδρα Υπηρεσίας : ΕΘ. ΑΝΤΙΣΤΑΣΗΣ κ ΧΑΤΖΗΔΗΜΗΤΡΙΟΥ ΓΙΑΝΝΙΤΣΑ</t>
  </si>
  <si>
    <t>ΕΜΠΕΙΡΙΑ - ΑΡΙΘΜΟΣ ΜΗΝΩΝ
(17 μονάδες ανά μήνα εμπειρίας) ΜΕΧΡΙ 2019-2020</t>
  </si>
  <si>
    <t>ΕΜΠΕΙΡΙΑ - ΑΡΙΘΜΟΣ ΜΗΝΩΝ
(17 μονάδες ανά μήνα εμπειρίας) ΑΠΟ 2020-2021</t>
  </si>
  <si>
    <t>(9)</t>
  </si>
  <si>
    <t>ΜΟΝΑΔΕΣ
(9)</t>
  </si>
  <si>
    <t xml:space="preserve">Υπηρεσία :     ΔΗΜΟΣ ΠΕΛΛΑΣ                         </t>
  </si>
  <si>
    <t>Α.Α</t>
  </si>
  <si>
    <t xml:space="preserve">ΑΡ.ΠΡΩΤ: </t>
  </si>
  <si>
    <t>20059/10-7-2026</t>
  </si>
  <si>
    <t>ΚΩΝΣΤΑΝΤΙΝΙΔΟΥ</t>
  </si>
  <si>
    <t>ΑΝΑΣΤΑΣΙΑ</t>
  </si>
  <si>
    <t>ΝΙΚΟΛΑΟΣ</t>
  </si>
  <si>
    <t>ΑΜ 865938</t>
  </si>
  <si>
    <t>ΜΕΡΙΚΗΣ ΑΠΑΣΧΟΛΗΣΗΣ</t>
  </si>
  <si>
    <t>20061/10-7-2026</t>
  </si>
  <si>
    <t>ΧΑΡΑΛΑΜΠΙΔΟΥ</t>
  </si>
  <si>
    <t>ΔΕΣΠΟΙΝΑ</t>
  </si>
  <si>
    <t>ΚΩΝ/ΝΟΣ</t>
  </si>
  <si>
    <t>20144/13/7/2026</t>
  </si>
  <si>
    <t>ΜΗΤΑΚΟΥ</t>
  </si>
  <si>
    <t>ΣΟΥΛΤΑΝΑ</t>
  </si>
  <si>
    <t>ΓΕΩΡΓΙΟΣ</t>
  </si>
  <si>
    <t>Α02572596</t>
  </si>
  <si>
    <t>20179/13-7-2026</t>
  </si>
  <si>
    <t>ΠΑΝΑΓΙΩΤΙΔΟΥ</t>
  </si>
  <si>
    <t>ΕΛΕΝΗ</t>
  </si>
  <si>
    <t>ΒΑΣΙΛΕΙΟΣ</t>
  </si>
  <si>
    <t>ΑΔ285735</t>
  </si>
  <si>
    <t>20235/14-7-2026</t>
  </si>
  <si>
    <t>ΠΑΛΗΟΥ</t>
  </si>
  <si>
    <t>ΕΜΜΑΝΟΥΗΛΙΑ</t>
  </si>
  <si>
    <t>ΙΩΑΝΝΗΣ</t>
  </si>
  <si>
    <t>Α03851137</t>
  </si>
  <si>
    <t>Διάρκεια Σύμβασης :  ΔΙΔΑΚΤΙΚΟ ΕΤΟΣ 2026-2027</t>
  </si>
  <si>
    <t>ΣΟΧ 2/2026</t>
  </si>
  <si>
    <t>20236/14-7-2026</t>
  </si>
  <si>
    <t>ΖΙΟΥΔΗ</t>
  </si>
  <si>
    <t>ΜΑΡΙΑ</t>
  </si>
  <si>
    <t>ΔΗΜΗΤΡΙΟΣ</t>
  </si>
  <si>
    <t>Α01035027</t>
  </si>
  <si>
    <t>20238/14-7-2026</t>
  </si>
  <si>
    <t>ΣΚΟΤΙΔΑ</t>
  </si>
  <si>
    <t>ΙΩΑΝΝΑ</t>
  </si>
  <si>
    <t>ΑΜ417503</t>
  </si>
  <si>
    <t>20241/14-7-2026</t>
  </si>
  <si>
    <t>ΤΖΙΚΑ</t>
  </si>
  <si>
    <t>ΜΕΛΠΟΜΕΝΗ</t>
  </si>
  <si>
    <t>ΠΑΝΤΕΛΗΣ</t>
  </si>
  <si>
    <t>Α01173553</t>
  </si>
  <si>
    <t>20245/14-7-2026</t>
  </si>
  <si>
    <t>ΒΛΑΧΟΥ</t>
  </si>
  <si>
    <t>ΕΥΑΓΓΕΛΙΑ</t>
  </si>
  <si>
    <t>ΑΜ408504</t>
  </si>
  <si>
    <t>20246/14-7-2026</t>
  </si>
  <si>
    <t>ΣΦΥΡΚΑ</t>
  </si>
  <si>
    <t>ΑΓΑΠΗ</t>
  </si>
  <si>
    <t>ΑΘΑΝΑΣΙΟΣ</t>
  </si>
  <si>
    <t>ΑΕ350949</t>
  </si>
  <si>
    <t>20247/14-7-2026</t>
  </si>
  <si>
    <t>ΕΥΦΡΟΣΥΝΗ</t>
  </si>
  <si>
    <t>ΑΗ312892</t>
  </si>
  <si>
    <t>20249/14-7-2026</t>
  </si>
  <si>
    <t>ΜΠΑΜΠΑΜΤΣΗ</t>
  </si>
  <si>
    <t>ΑΝΤΙΓΟΝΗ</t>
  </si>
  <si>
    <t>ΑΠΟΣΤΟΛΟΣ</t>
  </si>
  <si>
    <t>Α01063055</t>
  </si>
  <si>
    <t>ΕΙΔΙΚΟ ΚΡΤΗΡΙΟ 1</t>
  </si>
  <si>
    <t>20300/14-7-2026</t>
  </si>
  <si>
    <t>ΠΑΠΑΔΟΠΟΥΛΟΥ</t>
  </si>
  <si>
    <t>ΑΘΗΝΑ</t>
  </si>
  <si>
    <t>ΗΛΙΑΣ</t>
  </si>
  <si>
    <t>Α00823701</t>
  </si>
  <si>
    <t>20374/14-7-2026</t>
  </si>
  <si>
    <t>ΜΟΥΛΑ</t>
  </si>
  <si>
    <t>ΕΥΓΕΝΙΑ</t>
  </si>
  <si>
    <t>ΣΤΑΥΡΟΣ</t>
  </si>
  <si>
    <t>20514/15-7-2026</t>
  </si>
  <si>
    <t>ΝΕΟΚΟΣΜΙΔΟΥ</t>
  </si>
  <si>
    <t>ΚΥΡΙΑΚΗ</t>
  </si>
  <si>
    <t>ΠΕΤΡΟΣ</t>
  </si>
  <si>
    <t>Α00330675</t>
  </si>
  <si>
    <t xml:space="preserve">ΑΛΕΞΑΝΔΡΙΔΟΥ </t>
  </si>
  <si>
    <t>ΝΙΚΗΦΟΡΟΣ</t>
  </si>
  <si>
    <t>ΑΗ807492</t>
  </si>
  <si>
    <t>20517/15-7-2026</t>
  </si>
  <si>
    <t>ΖΑΪΜΟΓΛΟΥ</t>
  </si>
  <si>
    <t>ΦΑΤΜΕ</t>
  </si>
  <si>
    <t>ΣΑΜΠΡΗ</t>
  </si>
  <si>
    <t>Φ310914</t>
  </si>
  <si>
    <t>20757/17-7-2026</t>
  </si>
  <si>
    <t xml:space="preserve">ΧΡΗΣΤΟΥ </t>
  </si>
  <si>
    <t>ΕΙΡΗΝΗ</t>
  </si>
  <si>
    <t>ΓΕΩΓΙΟΣ</t>
  </si>
  <si>
    <t>Α03451604</t>
  </si>
  <si>
    <t>20764/17-7-2026</t>
  </si>
  <si>
    <t>Α00643112</t>
  </si>
  <si>
    <t xml:space="preserve">ΓΙΑΝΤΑΜΙΔΟΥ </t>
  </si>
  <si>
    <t>20769/1-7-2026</t>
  </si>
  <si>
    <t>ΜΠΟΖΙΝΗ</t>
  </si>
  <si>
    <t>Χ448914</t>
  </si>
  <si>
    <t>20787/17-7-2026</t>
  </si>
  <si>
    <t>ΠΑΣΧΑΛΟΥΔΗ</t>
  </si>
  <si>
    <t>ΠΑΓΩΝΑ</t>
  </si>
  <si>
    <t>Α01424196</t>
  </si>
  <si>
    <t>20790/17-7-2026</t>
  </si>
  <si>
    <t>ΜΙΤΣΚΑ</t>
  </si>
  <si>
    <t>ΠΑΝΑΓΙΩΤΗΣ</t>
  </si>
  <si>
    <t>ΑΕ836554</t>
  </si>
  <si>
    <t>20810/17-7-2026</t>
  </si>
  <si>
    <t xml:space="preserve">ΦΛΩΡΟΥ </t>
  </si>
  <si>
    <t>ΑΝΤΩΝΙΑ</t>
  </si>
  <si>
    <t>ΑΝΔΡΕΑΣ</t>
  </si>
  <si>
    <t>ΑΚ435316</t>
  </si>
  <si>
    <t>ΤΣΟΥΛΦΑ</t>
  </si>
  <si>
    <t>Α03105240</t>
  </si>
  <si>
    <t>20826/17-7-2026</t>
  </si>
  <si>
    <t>ΣΩΤΗΡΙΑΔΟΥ</t>
  </si>
  <si>
    <t>ΣΝΕΖΑΝΑ</t>
  </si>
  <si>
    <t>ΑΛΕΞΙΟΣ</t>
  </si>
  <si>
    <t>ΑΗ810262</t>
  </si>
  <si>
    <t>20825/17-7-2026</t>
  </si>
  <si>
    <t xml:space="preserve">ΝΤΑΜΠΡΑΤΖΉ </t>
  </si>
  <si>
    <t>ΜΑΡΙΑΝΘΗ</t>
  </si>
  <si>
    <t>Α00971416</t>
  </si>
  <si>
    <t>20882/20-7-2026</t>
  </si>
  <si>
    <t>ΕΛΕΥΘΕΡΙΟΣ</t>
  </si>
  <si>
    <t>ΑΙ342172</t>
  </si>
  <si>
    <t>20891/20-7-2026</t>
  </si>
  <si>
    <t>ΝΑΛΜΠΑΝΤΗ</t>
  </si>
  <si>
    <t>ΑΗ312393</t>
  </si>
  <si>
    <t>20898/20-7-2026</t>
  </si>
  <si>
    <t>ΚΟΥΚΟΥ</t>
  </si>
  <si>
    <t>ΦΩΤΕΙΝΗ</t>
  </si>
  <si>
    <t>20823/17-7-2026</t>
  </si>
  <si>
    <t>20918/20-7-2026</t>
  </si>
  <si>
    <t>ΑΙΚΑΤΕΡΙΝΗ</t>
  </si>
  <si>
    <t>ΧΡΗΣΤΟΣ</t>
  </si>
  <si>
    <t>20930/20-7-2026</t>
  </si>
  <si>
    <t>ΤΣΙΤΑ</t>
  </si>
  <si>
    <t>ΣΟΦΙΑ</t>
  </si>
  <si>
    <t>ΙΟΡΔΑΝΗΣ</t>
  </si>
  <si>
    <t>20941/20-7-2026</t>
  </si>
  <si>
    <t>ΠΑΠΑΣΠΑΝΟΠΟΥΛΟΥ</t>
  </si>
  <si>
    <t>ΑΛΕΞΑΝΔΔΡΑ</t>
  </si>
  <si>
    <t>Α0395372</t>
  </si>
  <si>
    <t>20967/20-7-2026</t>
  </si>
  <si>
    <t>ΣΠΥΡΟΥ</t>
  </si>
  <si>
    <t>ΑΗ312762</t>
  </si>
  <si>
    <t>20973/20-7-2026</t>
  </si>
  <si>
    <t>ΚΟΤΣΕΣΑΡΙΔΟΥ</t>
  </si>
  <si>
    <t>20979/20-7-2026</t>
  </si>
  <si>
    <t>ΚΑΜΟΥΤΣΗ</t>
  </si>
  <si>
    <t>Α01482791</t>
  </si>
  <si>
    <t>20982/20-7-2026</t>
  </si>
  <si>
    <t>ΘΕΟΔΩΡΑΚΟΓΛΟΥ</t>
  </si>
  <si>
    <t>ΑΡ 938414</t>
  </si>
  <si>
    <t>20983/20-7-2026</t>
  </si>
  <si>
    <t>ΤΣΑΠΑΡΙΔΟΥ</t>
  </si>
  <si>
    <t>ΣΕΒΑΣΤΗ</t>
  </si>
  <si>
    <t>ΑΡ252467</t>
  </si>
  <si>
    <t>21054/21-7-2026</t>
  </si>
  <si>
    <t>ΤΣΟΛΑΚΙΔΟΥ</t>
  </si>
  <si>
    <t>ΑΙ344212</t>
  </si>
  <si>
    <t>21062/21-7-2026</t>
  </si>
  <si>
    <t>ΖΗΜΠΙΔΟΥ</t>
  </si>
  <si>
    <t>ΑΜ407919</t>
  </si>
  <si>
    <t>21064/21-7-2026</t>
  </si>
  <si>
    <t>ΒΟΓΙΑΤΖΟΓΛΟΥ</t>
  </si>
  <si>
    <t>ΟΛΓΑ</t>
  </si>
  <si>
    <t>21075/21-7-2026</t>
  </si>
  <si>
    <t>ΗΛΙΟΥ</t>
  </si>
  <si>
    <t>ΑΝΑΣΤΑΣΙΟΣ</t>
  </si>
  <si>
    <t>21081/2-7-2026</t>
  </si>
  <si>
    <t>ΛΟΥΪΖΟΥ</t>
  </si>
  <si>
    <t>ΑΓΓΕΛΙΚΗ</t>
  </si>
  <si>
    <t>ΑΙ881271</t>
  </si>
  <si>
    <t>21085/21-7-2026</t>
  </si>
  <si>
    <t>ΣΠΑΘΑΡΗ</t>
  </si>
  <si>
    <t>ΕΛΕΝΑ</t>
  </si>
  <si>
    <t>ΧΑΡΑΛΑΜΠΟΣ</t>
  </si>
  <si>
    <t>ΠΕΣΙΟΥ</t>
  </si>
  <si>
    <t>ΒΑΣΙΛΙΚΗ</t>
  </si>
  <si>
    <t>ΑΝΤΩΝΙΟΣ</t>
  </si>
  <si>
    <t>21115/21-7-2026</t>
  </si>
  <si>
    <t>ΒΑΣΙΛΕΙΟΥ</t>
  </si>
  <si>
    <t>ΑΡ938365</t>
  </si>
  <si>
    <t>21124/21-7-2026</t>
  </si>
  <si>
    <t>Χ450130</t>
  </si>
  <si>
    <t>21130/22-7-2026</t>
  </si>
  <si>
    <t>ΓΚΕΛΟΥ</t>
  </si>
  <si>
    <t>Α03064459</t>
  </si>
  <si>
    <t>21135/22-7-2026</t>
  </si>
  <si>
    <t>ΜΟΝΑΣΤΗΡΙΔΟΥ</t>
  </si>
  <si>
    <t>ΣΠΥΡΟΣ</t>
  </si>
  <si>
    <t>ΑΖ312543</t>
  </si>
  <si>
    <t>21158/22-7-2026</t>
  </si>
  <si>
    <t>ΚΟΣΜΙΔΟΥ</t>
  </si>
  <si>
    <t>ΜΖΙΑ</t>
  </si>
  <si>
    <t>21160/22-7-2026</t>
  </si>
  <si>
    <t>ΤΣΙΜΠΙΝΗ</t>
  </si>
  <si>
    <t>ΔΙΟΝΥΣΙΟΣ</t>
  </si>
  <si>
    <t>Α01880969</t>
  </si>
  <si>
    <t>21169/22-7-2026</t>
  </si>
  <si>
    <t>ΔΙΔΑΣΚΑΛΟΥ</t>
  </si>
  <si>
    <t>ΑΜ407676</t>
  </si>
  <si>
    <t>21192/22-7-2026</t>
  </si>
  <si>
    <t>ΚΟΡΟΣΙΔΟΥ</t>
  </si>
  <si>
    <t>Α00863004</t>
  </si>
  <si>
    <t>21201/22-7-2026</t>
  </si>
  <si>
    <t>ΚΕΤΙΚΟΓΛΟΥ</t>
  </si>
  <si>
    <t>ΠΑΝΑΓΙΩΤΑ</t>
  </si>
  <si>
    <t>ΑΙ881533</t>
  </si>
  <si>
    <t>21223/22-7-2026</t>
  </si>
  <si>
    <t>ΤΣΑΤΣΟΥ</t>
  </si>
  <si>
    <t>21228/22-7-2026</t>
  </si>
  <si>
    <t>ΓΑΒΡΙΗΛΙΔΟΥ</t>
  </si>
  <si>
    <t>ΓΕΩΡΓΙΑ</t>
  </si>
  <si>
    <t>ΑΛΕΞΑΝΔΡΟΣ</t>
  </si>
  <si>
    <t>ΑΟ771119</t>
  </si>
  <si>
    <t>21236/22-7-2026</t>
  </si>
  <si>
    <t>ΦΑΝΗ</t>
  </si>
  <si>
    <t>ΝΙΚΟΣ</t>
  </si>
  <si>
    <t>ΑΜ863363</t>
  </si>
  <si>
    <t>21241/22-7--2026</t>
  </si>
  <si>
    <t>ΑΝΤΡΕΑΣ</t>
  </si>
  <si>
    <t>ΑΖ306852</t>
  </si>
  <si>
    <t>21280/22-7-2026</t>
  </si>
  <si>
    <t>ΦΕΣΑΤΙΔΟΥ</t>
  </si>
  <si>
    <t>Α01861808</t>
  </si>
  <si>
    <t>21293/22-7-2026</t>
  </si>
  <si>
    <t>ΣΕΝΙΚΙΔΟΥ</t>
  </si>
  <si>
    <t>ΜΙΧΑΗΛ</t>
  </si>
  <si>
    <t>Φ316436</t>
  </si>
  <si>
    <t>ΒΑΣΛΕΙΑ</t>
  </si>
  <si>
    <t>21305/22-7-2026</t>
  </si>
  <si>
    <t>21327/23-7-2026</t>
  </si>
  <si>
    <t>ΜΠΙΣΙΡΗ</t>
  </si>
  <si>
    <t>ΔΑΜΙΑΝΟΣ</t>
  </si>
  <si>
    <t>ΑΜ407967</t>
  </si>
  <si>
    <t>21337/23-7-2026</t>
  </si>
  <si>
    <t>ΛΙΑΠΗ</t>
  </si>
  <si>
    <t>ΑΡΓΥΡΩ</t>
  </si>
  <si>
    <t>Α01601243</t>
  </si>
  <si>
    <t>21341/23-7-2026</t>
  </si>
  <si>
    <t>ΜΑΓΔΑΛΙΔΟΥ</t>
  </si>
  <si>
    <t>ΤΖΟΥΛΙΕΤΑ</t>
  </si>
  <si>
    <t>ΓΚΟΥΡΑΜ</t>
  </si>
  <si>
    <t>ΑΜ860333</t>
  </si>
  <si>
    <t>21343/23-7-2026</t>
  </si>
  <si>
    <t>ΤΣΙΧΙΣΒΙΛΙ</t>
  </si>
  <si>
    <t>ΛΙΑ</t>
  </si>
  <si>
    <t>ΘΩΜΑΣ</t>
  </si>
  <si>
    <t>Α01653017</t>
  </si>
  <si>
    <t>21354/23-7-2026</t>
  </si>
  <si>
    <t>ΓΡΟΠΑΛΗ</t>
  </si>
  <si>
    <t>Χ229212</t>
  </si>
  <si>
    <t>21362/23-7-2026</t>
  </si>
  <si>
    <t>ΜΑΚΡΙΔΟΥ</t>
  </si>
  <si>
    <t>ΦΩΤΙΟΣ</t>
  </si>
  <si>
    <t>21374/27-6-2026</t>
  </si>
  <si>
    <t>ΓΛΥΚΕΡΙΑ</t>
  </si>
  <si>
    <t>ΑΗ 310251</t>
  </si>
  <si>
    <t>21425/23-7-2026</t>
  </si>
  <si>
    <t>ΚΑΤΙΡΤΖΟΓΛΟΥ</t>
  </si>
  <si>
    <t>ΝΙΚΟΛΕΤΑ</t>
  </si>
  <si>
    <t>Χ951594</t>
  </si>
  <si>
    <t>21311/23-7-2026</t>
  </si>
  <si>
    <t>ΕΔΡΕΜΕΤΛΗ</t>
  </si>
  <si>
    <t>Α0771698</t>
  </si>
  <si>
    <t>21443/23-7-2026</t>
  </si>
  <si>
    <t xml:space="preserve">ΛΑΖΑΡΙΔΟΥ </t>
  </si>
  <si>
    <t>ΕΙΡΗΝΗ-ΧΡΥΣΟΒΛΑΝΤΩ</t>
  </si>
  <si>
    <t>ΣΤΥΛΙΑΝΟΣ</t>
  </si>
  <si>
    <t>Χ760349</t>
  </si>
  <si>
    <t>21445/23-7-2026</t>
  </si>
  <si>
    <t>ΠΑΛΙΓΙΑΝΝΗ</t>
  </si>
  <si>
    <t>ΕΛΕΥΘΕΡΙΑ</t>
  </si>
  <si>
    <t>Ρ391084</t>
  </si>
  <si>
    <t>21446/23-7-2026</t>
  </si>
  <si>
    <t>ΕΜΜΑΝΟΥΗΛΙΔΟΥ</t>
  </si>
  <si>
    <t>ΑΝΘΙΑ</t>
  </si>
  <si>
    <t>Ρ216313</t>
  </si>
  <si>
    <t>21447/23-7-2026</t>
  </si>
  <si>
    <t>ΠΕΤΡΙΔΟΥ</t>
  </si>
  <si>
    <t>ΠΑΡΘΕΝΑ</t>
  </si>
  <si>
    <t>Α00338707</t>
  </si>
  <si>
    <t>21449/23-7-2026</t>
  </si>
  <si>
    <t xml:space="preserve">ΡΑΣΚΑΚΗ </t>
  </si>
  <si>
    <t>ΚΩΝΣΤΑΝΤΙΝΑ</t>
  </si>
  <si>
    <t>ΑΒ114405</t>
  </si>
  <si>
    <t>21451/23-7-2026</t>
  </si>
  <si>
    <t>ΧΑΜΑΛΙΔΟΥ</t>
  </si>
  <si>
    <t>ΑΖ310185</t>
  </si>
  <si>
    <t>21453/23-7-2026</t>
  </si>
  <si>
    <t>ΑΝΑΡΓΥΡΙΔΟΥ</t>
  </si>
  <si>
    <t>ΣΤΕΛΛΑ</t>
  </si>
  <si>
    <t>ΑΖ810603</t>
  </si>
  <si>
    <t>21454/23-7-2026</t>
  </si>
  <si>
    <t>ΚΕΧΑΓΙΑ</t>
  </si>
  <si>
    <t>ΧΡΙΣΤΙΝΑ</t>
  </si>
  <si>
    <t>ΓΡΗΓΟΡΙΟΣ</t>
  </si>
  <si>
    <t>ΑΒ869953</t>
  </si>
  <si>
    <t>ΑΒΡΑΜΙΔΟΥ</t>
  </si>
  <si>
    <t>ΒΙΟΛΕΤΑ</t>
  </si>
  <si>
    <t>ΙΩΣΗΦ</t>
  </si>
  <si>
    <t>ΑΙ344928</t>
  </si>
  <si>
    <t>21456/23-7-2026</t>
  </si>
  <si>
    <t>ΓΙΑΛΑΜΠΟΥΚΗ</t>
  </si>
  <si>
    <t>Χ952677</t>
  </si>
  <si>
    <t>21457/23-7-2026</t>
  </si>
  <si>
    <t>ΠΑΣΣΑΛΗ</t>
  </si>
  <si>
    <t>Α03136496</t>
  </si>
  <si>
    <t>21460/23-7-2026</t>
  </si>
  <si>
    <t>ΓΕΩΡΓΙΑΔΟΥ</t>
  </si>
  <si>
    <t>Α0400779</t>
  </si>
  <si>
    <t>21461/23-7-2026</t>
  </si>
  <si>
    <t>ΤΟΜΠΑΖΗ</t>
  </si>
  <si>
    <t>ΔΗΜΗΤΡΑ</t>
  </si>
  <si>
    <t>ΑΜ405613</t>
  </si>
  <si>
    <t>21462/23-7-2026</t>
  </si>
  <si>
    <t>ΑΡ938983</t>
  </si>
  <si>
    <t>21463/23-7-2026</t>
  </si>
  <si>
    <t>ΣΙΜΗΤΗ</t>
  </si>
  <si>
    <t>ΠΑΡΘΕΝΟΠΗ</t>
  </si>
  <si>
    <t>ΑΗ807174</t>
  </si>
  <si>
    <t>ΠΑΡΔΑΛΗ</t>
  </si>
  <si>
    <t>21465/23-7-2026</t>
  </si>
  <si>
    <t>ΝΤΑΜΑΡΗ</t>
  </si>
  <si>
    <t>Α02580567</t>
  </si>
  <si>
    <t>21467/23-7-2026</t>
  </si>
  <si>
    <t>ΕΥΘΥΜΙΑ</t>
  </si>
  <si>
    <t>ΠΑΥΛΟΣ</t>
  </si>
  <si>
    <t>ΑΝ356767</t>
  </si>
  <si>
    <t>21469/23-7-2026</t>
  </si>
  <si>
    <t>ΑΜ860531</t>
  </si>
  <si>
    <t>21470/23-7-2026</t>
  </si>
  <si>
    <t>ΜΙΧΑΪΛΟΒΑ</t>
  </si>
  <si>
    <t>ΒΙΚΤΩΡΙΑ</t>
  </si>
  <si>
    <t>ΑΝΑΤΟΛΙ</t>
  </si>
  <si>
    <t>Α0175668</t>
  </si>
  <si>
    <t>21471/23-7-2026</t>
  </si>
  <si>
    <t>ΣΤΑΜΑΤΙΑ</t>
  </si>
  <si>
    <t>ΑΗ807491</t>
  </si>
  <si>
    <t>21472/23-7-2026</t>
  </si>
  <si>
    <t>ΚΑΣΤΡΙΝΙΔΟΥ</t>
  </si>
  <si>
    <t>ΜΑΓΔΑΛΗΝΗ</t>
  </si>
  <si>
    <t>ΑΜ862255</t>
  </si>
  <si>
    <t>21473/23-7-2026</t>
  </si>
  <si>
    <t>ΣΑΛΗ</t>
  </si>
  <si>
    <t>ΑΜ 306267</t>
  </si>
  <si>
    <t>21474/23-7-2026</t>
  </si>
  <si>
    <t>ΜΑΝΤΗ</t>
  </si>
  <si>
    <t>Α00985950</t>
  </si>
  <si>
    <t>21475/23-7-2026</t>
  </si>
  <si>
    <t>ΚΑΜΠΛΙΤΣΗ</t>
  </si>
  <si>
    <t>Α01682364</t>
  </si>
  <si>
    <t>21476/23-7-2026</t>
  </si>
  <si>
    <t>ΤΣΕΧΕΡΙΔΟΥ</t>
  </si>
  <si>
    <t>ΑΝ898586</t>
  </si>
  <si>
    <t>21477/23-4-/2026</t>
  </si>
  <si>
    <t>ΚΑΡΑΦΟΥΛΙΔΟΥ</t>
  </si>
  <si>
    <t>ΧΡΙΣΤΟΦΟΡΟΣ</t>
  </si>
  <si>
    <t>Α02186339</t>
  </si>
  <si>
    <t>21478/23-7-2026</t>
  </si>
  <si>
    <t>ΣΑΜΑΝΔΗ</t>
  </si>
  <si>
    <t>ΑΘΑΝΑΣΙΑ</t>
  </si>
  <si>
    <t>ΑΜ860564</t>
  </si>
  <si>
    <t>21480/23-7-2026</t>
  </si>
  <si>
    <t>ΚΙΝΑ</t>
  </si>
  <si>
    <t>Α00924785</t>
  </si>
  <si>
    <t>21481/23-7-2026</t>
  </si>
  <si>
    <t>ΜΑΓΟΥΛΙΑΝΟΥ</t>
  </si>
  <si>
    <t>ΑΖ198901</t>
  </si>
  <si>
    <t>ΠΑΡΜΑΞΗΣ</t>
  </si>
  <si>
    <t>ΑΙ347447</t>
  </si>
  <si>
    <t>21483/23-7-2026</t>
  </si>
  <si>
    <t>ΠΕΡΠΕΡΙΔΟΥ</t>
  </si>
  <si>
    <t>ΑΚ986074</t>
  </si>
  <si>
    <t>ΧΑΡΙΚΛΕΙΑ</t>
  </si>
  <si>
    <t>Α01846506</t>
  </si>
  <si>
    <t>21495/24-7-2026</t>
  </si>
  <si>
    <t>Α03467240</t>
  </si>
  <si>
    <t>21497/24-7-2026</t>
  </si>
  <si>
    <t>21498/24-7-2026</t>
  </si>
  <si>
    <t>ΣΙΑΦΑΡΑ</t>
  </si>
  <si>
    <t>ΣΤΡΑΤΟΘΕΑ</t>
  </si>
  <si>
    <t>Ν728223</t>
  </si>
  <si>
    <t>21499/24-7-2026</t>
  </si>
  <si>
    <t>ΠΛΗΚΑΔΙΤΗ</t>
  </si>
  <si>
    <t>ΘΕΟΦΑΝΗ</t>
  </si>
  <si>
    <t>ΑΜ306565</t>
  </si>
  <si>
    <t>21500/24-7-2026</t>
  </si>
  <si>
    <t>ΜΗΤΡΕΝΤΣΗ</t>
  </si>
  <si>
    <t>ΑΦΡΟΔΙΤΗ</t>
  </si>
  <si>
    <t>Α01090279</t>
  </si>
  <si>
    <t>ΣΤΑΥΡΙΔΟΥ</t>
  </si>
  <si>
    <t>ΑΙ881551</t>
  </si>
  <si>
    <t>21503/24-7-2026</t>
  </si>
  <si>
    <t>ΜΑΝΑΝΑ</t>
  </si>
  <si>
    <t>ΒΑΪΤΣΗΣ</t>
  </si>
  <si>
    <t>21482/23-7-2026</t>
  </si>
  <si>
    <t>21507/24-7-2026</t>
  </si>
  <si>
    <t>ΣΙΔΗΡΟΠΟΥΛΟΥ</t>
  </si>
  <si>
    <t>ΜΑΡΙΝΑ</t>
  </si>
  <si>
    <t>ΑΗ810877</t>
  </si>
  <si>
    <t>21511/24-7-2026</t>
  </si>
  <si>
    <t>ΔΕΛΙΑΝΙΔΟΥ</t>
  </si>
  <si>
    <t>Ρ431753</t>
  </si>
  <si>
    <t>21514/24-7-2026</t>
  </si>
  <si>
    <t>ΧΑΪΔΑΡΗ</t>
  </si>
  <si>
    <t>ΑΜ312122</t>
  </si>
  <si>
    <t>21516/14-7-2026</t>
  </si>
  <si>
    <t>ΚΟΡΟΒΕΣΙ</t>
  </si>
  <si>
    <t>ΝΑΣΙ</t>
  </si>
  <si>
    <t>ΑΙ392840</t>
  </si>
  <si>
    <t>21517/24-7-2026</t>
  </si>
  <si>
    <t>Α00523584</t>
  </si>
  <si>
    <t>21519/24-7-2026</t>
  </si>
  <si>
    <t>ΤΑΧΟΥ</t>
  </si>
  <si>
    <t>Α03212901</t>
  </si>
  <si>
    <t>21523/24-7-2026</t>
  </si>
  <si>
    <t>Α0771198</t>
  </si>
  <si>
    <t>21547/24-7-/2026</t>
  </si>
  <si>
    <t>ΡΕΒΕΚΚΑ</t>
  </si>
  <si>
    <t>ΑΗ810522</t>
  </si>
  <si>
    <t>21548/24-7-2026</t>
  </si>
  <si>
    <t>ΠΛΑΤΙΔΟΥ</t>
  </si>
  <si>
    <t>Ρ939755</t>
  </si>
  <si>
    <t>21553/24-7-2026</t>
  </si>
  <si>
    <t>ΚΑΤΣΙΟΥΔΗ</t>
  </si>
  <si>
    <t>Α01816560</t>
  </si>
  <si>
    <t>21562/24-7-2026</t>
  </si>
  <si>
    <t>ΤΑΓΜΑΤΖΙΔΟΥ</t>
  </si>
  <si>
    <t>21595/24-7-2026</t>
  </si>
  <si>
    <t>ΤΣΑΚΑ</t>
  </si>
  <si>
    <t>ΑΚ986282</t>
  </si>
  <si>
    <t>21565/24-7-2026</t>
  </si>
  <si>
    <t>ΜΑΡΜΑΝΙΔΟΥ</t>
  </si>
  <si>
    <t>Χ452448</t>
  </si>
  <si>
    <t>21596/24-7-2026</t>
  </si>
  <si>
    <t>ΑΡΕΤΗ</t>
  </si>
  <si>
    <t>ΓΙΑΡΟΣΛΑΒ</t>
  </si>
  <si>
    <t>Χ733718</t>
  </si>
  <si>
    <t>ΜΑΖΝΑ</t>
  </si>
  <si>
    <t>ΣΩΤΗΡΙΑ</t>
  </si>
  <si>
    <t>ΑΡ644257</t>
  </si>
  <si>
    <t>21604/24-7-2026</t>
  </si>
  <si>
    <t>21603/24-7-2026</t>
  </si>
  <si>
    <t>ΣΑΒΒΑΪΔΟΥ</t>
  </si>
  <si>
    <t>ΑΛΙΚΗ</t>
  </si>
  <si>
    <t>Α01876929</t>
  </si>
  <si>
    <t>21609/24-7-2026</t>
  </si>
  <si>
    <t>ΧΑΙΡΟΠΟΥΛΟΥ</t>
  </si>
  <si>
    <t>ΑΑ266794</t>
  </si>
  <si>
    <t>21610/24-7-2026</t>
  </si>
  <si>
    <t>ΣΑΒΒΙΔΟΥ</t>
  </si>
  <si>
    <t>ΑΖ810003</t>
  </si>
  <si>
    <t>21611/24-7-2026</t>
  </si>
  <si>
    <t>ΤΡΙΧΙΔΟΥ</t>
  </si>
  <si>
    <t>ΘΕΟΦΑΝΗΣ</t>
  </si>
  <si>
    <t>Α00038395</t>
  </si>
  <si>
    <t>21612/24-7-2026</t>
  </si>
  <si>
    <t>ΡΑΓΚΟΥ</t>
  </si>
  <si>
    <t>ΑΚ433341</t>
  </si>
  <si>
    <t>ΛΙΠ</t>
  </si>
  <si>
    <t>21613/24-7-2026</t>
  </si>
  <si>
    <t>ΜΠΟΣΝΕΑ</t>
  </si>
  <si>
    <t>21614/24-7-2026</t>
  </si>
  <si>
    <t>ΓΡΑΜΜΕΝΟΥ</t>
  </si>
  <si>
    <t>Τ440246</t>
  </si>
  <si>
    <t>21615/24-7-2026</t>
  </si>
  <si>
    <t>ΤΣΕΚΛΙΑ</t>
  </si>
  <si>
    <t>Α01424200</t>
  </si>
  <si>
    <t>21619/24-7-2026</t>
  </si>
  <si>
    <t>ΑΝΔΡΕΑΔΟΥ</t>
  </si>
  <si>
    <t>ΑΝ895283</t>
  </si>
  <si>
    <t>21620/24-7-2026</t>
  </si>
  <si>
    <t xml:space="preserve">ΣΙΛΟΣΙΔΟΥ </t>
  </si>
  <si>
    <t>Α01277984</t>
  </si>
  <si>
    <t>21621/24-7-2026</t>
  </si>
  <si>
    <t>ΑΓΙΑΝΝΙΔΟΥ</t>
  </si>
  <si>
    <t>Α00505905</t>
  </si>
  <si>
    <t>21622/24-7-2026</t>
  </si>
  <si>
    <t>ΔΕΜΕΡΤΖΙΔΟΥ</t>
  </si>
  <si>
    <t>ΑΝΖΕΛΑ</t>
  </si>
  <si>
    <t>ΡΟΥΣΛΑΝ</t>
  </si>
  <si>
    <t>Α0397247</t>
  </si>
  <si>
    <t>ΑΜ413857</t>
  </si>
  <si>
    <t>21625/24-7-2026</t>
  </si>
  <si>
    <t>ΑΜΠΑΤΖΙΑΔΟΥ</t>
  </si>
  <si>
    <t>Χ452069</t>
  </si>
  <si>
    <t>ΧΡΥΣΟΥΛΑ</t>
  </si>
  <si>
    <t>Τ440910</t>
  </si>
  <si>
    <t>21627/24-6-2026</t>
  </si>
  <si>
    <t>ΤΟΠΑΛΙΔΟΥ</t>
  </si>
  <si>
    <t>ΠΑΡΑΣΚΕΥΗ</t>
  </si>
  <si>
    <t>Α01289851</t>
  </si>
  <si>
    <t>21628/24-7-2026</t>
  </si>
  <si>
    <t xml:space="preserve">ΔΟΥΛΚΕΡΙΔΟΥ </t>
  </si>
  <si>
    <t>ΑΓΓΕΛΙΚΗ -ΓΕΩΡΓΙΑ</t>
  </si>
  <si>
    <t>ΑΝ356504</t>
  </si>
  <si>
    <t>21629/24-7-2026</t>
  </si>
  <si>
    <t>ΚΑΛΑΜΤΣΗ</t>
  </si>
  <si>
    <t>Α0395670</t>
  </si>
  <si>
    <t>21630/24-7-2026</t>
  </si>
  <si>
    <t>Χ452067</t>
  </si>
  <si>
    <t>21631/24-7-2026</t>
  </si>
  <si>
    <t>ΧΕΛΒΑΤΖΟΓΛΟΥ</t>
  </si>
  <si>
    <t>ΠΕΛΑΓΙΑ</t>
  </si>
  <si>
    <t>ΑΜ408572</t>
  </si>
  <si>
    <t>21632/24-7-2026</t>
  </si>
  <si>
    <t>ΚΟΕΜΤΖΗ</t>
  </si>
  <si>
    <t>ΝΕΚΤΑΡΙΑ</t>
  </si>
  <si>
    <t>ΕΥΑΓΓΕΛΟΣ</t>
  </si>
  <si>
    <t>Μ644213</t>
  </si>
  <si>
    <t>21633/24-7-2026</t>
  </si>
  <si>
    <t>ΤΑΤΑΡΗ</t>
  </si>
  <si>
    <t>ΑΕ848649</t>
  </si>
  <si>
    <t>21635/24-7-2026</t>
  </si>
  <si>
    <t>ΕΛΕΥΘΕΡΙΑΔΟΥ</t>
  </si>
  <si>
    <t>Α01951471</t>
  </si>
  <si>
    <t>21636/24-7-2026</t>
  </si>
  <si>
    <t>ΜΠΑΤΑ</t>
  </si>
  <si>
    <t>ΔΑΝΑΗ</t>
  </si>
  <si>
    <t>ΑΖ312581</t>
  </si>
  <si>
    <t>21638/24-7-2026</t>
  </si>
  <si>
    <t>ΤΖΩΡΤΖΙΚΑ</t>
  </si>
  <si>
    <t>ΑΒ869591</t>
  </si>
  <si>
    <t>21616/24-7-2026</t>
  </si>
  <si>
    <t>ΣΙΔΕΡΗ</t>
  </si>
  <si>
    <t>Α03662415</t>
  </si>
  <si>
    <t>20981/20-7-2026</t>
  </si>
  <si>
    <t>ΜΟΣΧΟΥ</t>
  </si>
  <si>
    <t>Ρ938644</t>
  </si>
  <si>
    <t>ΚΑΡΑΓΙΟΒΑΝΗ</t>
  </si>
  <si>
    <t>ΘΕΟΔΩΡΑ</t>
  </si>
  <si>
    <t>ΑΙ393806</t>
  </si>
  <si>
    <t>21637/24-7-2026</t>
  </si>
  <si>
    <t>ΧΑΤΖΟΓΛΟΥ</t>
  </si>
  <si>
    <t>ΑΗ307092</t>
  </si>
  <si>
    <t>ΚΑΡΑΥΓΕΡΙΝΟΥ</t>
  </si>
  <si>
    <t>ΜΟΡΦΩ</t>
  </si>
  <si>
    <t>20972/20-7-2026</t>
  </si>
  <si>
    <t>ΣΩΤΗΡΙΟΣ</t>
  </si>
  <si>
    <t>ΠΙΝΑΚΑΣ ΚΑΤΑΤΑΞΗΣ &amp;ΒΑΘΜΟΛΟΓΙΑΣ</t>
  </si>
  <si>
    <t>ΑΗ306677</t>
  </si>
  <si>
    <t>21626/24-7-2026</t>
  </si>
  <si>
    <t>ΑΗ811678</t>
  </si>
  <si>
    <t>21484//23-7-2026</t>
  </si>
  <si>
    <t>ΚΑΡΑΪΣΑΡΛΗ</t>
  </si>
  <si>
    <t>ΑΚ 285352</t>
  </si>
  <si>
    <t>Α03837276</t>
  </si>
  <si>
    <t>21501/24-7-2026</t>
  </si>
  <si>
    <t>Α00843399</t>
  </si>
  <si>
    <t>ΑΜ410158</t>
  </si>
  <si>
    <t>ΑΚ435340</t>
  </si>
  <si>
    <t>Α03800379</t>
  </si>
  <si>
    <t>Α03569160</t>
  </si>
  <si>
    <t>Α0397795</t>
  </si>
  <si>
    <t>Α0959719</t>
  </si>
  <si>
    <t>Α02523995</t>
  </si>
  <si>
    <t>ΚΑΡΑΪΤΣΗ</t>
  </si>
  <si>
    <t>Α01645707</t>
  </si>
  <si>
    <t xml:space="preserve">  21091/21-7-2026</t>
  </si>
  <si>
    <t>ΑΜ  408665</t>
  </si>
  <si>
    <t>Χ760046</t>
  </si>
  <si>
    <t>Α0961205</t>
  </si>
  <si>
    <t>20515/15-7-2026</t>
  </si>
  <si>
    <t xml:space="preserve">  ΛΑΜΠΡΟΥΔΗ                </t>
  </si>
  <si>
    <t>10</t>
  </si>
  <si>
    <t xml:space="preserve">ΒΑΣΙΛΕΙΟΣ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</si>
</sst>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rgb="FF0070C0"/>
      <name val="Arial Narrow"/>
      <family val="2"/>
      <charset val="161"/>
    </font>
    <font>
      <b/>
      <sz val="11"/>
      <color rgb="FFFF0000"/>
      <name val="Arial Narrow"/>
      <family val="2"/>
      <charset val="161"/>
    </font>
    <font>
      <b/>
      <sz val="11"/>
      <name val="Arial Narrow"/>
      <family val="2"/>
      <charset val="161"/>
    </font>
    <font>
      <b/>
      <sz val="11"/>
      <color indexed="12"/>
      <name val="Arial Narrow"/>
      <family val="2"/>
      <charset val="161"/>
    </font>
    <font>
      <sz val="11"/>
      <name val="Arial Narrow"/>
      <family val="2"/>
      <charset val="161"/>
    </font>
    <font>
      <b/>
      <sz val="14"/>
      <color indexed="12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b/>
      <sz val="16"/>
      <color rgb="FF0070C0"/>
      <name val="Arial Narrow"/>
      <family val="2"/>
      <charset val="161"/>
    </font>
    <font>
      <b/>
      <sz val="16"/>
      <color rgb="FFFF0000"/>
      <name val="Arial Narrow"/>
      <family val="2"/>
      <charset val="161"/>
    </font>
    <font>
      <b/>
      <sz val="18"/>
      <color indexed="12"/>
      <name val="Arial Narrow"/>
      <family val="2"/>
      <charset val="161"/>
    </font>
    <font>
      <sz val="12"/>
      <name val="Arial Narrow"/>
      <family val="2"/>
      <charset val="161"/>
    </font>
    <font>
      <b/>
      <u/>
      <sz val="12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sz val="13"/>
      <name val="Arial Narrow"/>
      <family val="2"/>
      <charset val="161"/>
    </font>
    <font>
      <b/>
      <sz val="14"/>
      <color rgb="FF0000FF"/>
      <name val="Arial Narrow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1" fontId="4" fillId="2" borderId="15" xfId="0" applyNumberFormat="1" applyFont="1" applyFill="1" applyBorder="1" applyAlignment="1">
      <alignment horizontal="center" vertical="center" textRotation="90" wrapText="1"/>
    </xf>
    <xf numFmtId="1" fontId="4" fillId="2" borderId="16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Alignment="1">
      <alignment horizontal="center" vertical="center" textRotation="90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" fontId="3" fillId="6" borderId="1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0" xfId="0" applyNumberFormat="1" applyFont="1" applyAlignment="1" applyProtection="1">
      <alignment vertical="center" wrapText="1"/>
      <protection locked="0"/>
    </xf>
    <xf numFmtId="1" fontId="1" fillId="0" borderId="0" xfId="0" applyNumberFormat="1" applyFont="1"/>
    <xf numFmtId="0" fontId="1" fillId="0" borderId="9" xfId="0" applyFont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6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/>
    <xf numFmtId="1" fontId="15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14" fontId="15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textRotation="90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3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" fontId="17" fillId="0" borderId="18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1" fontId="7" fillId="0" borderId="18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1" fontId="3" fillId="4" borderId="6" xfId="0" applyNumberFormat="1" applyFont="1" applyFill="1" applyBorder="1" applyAlignment="1">
      <alignment horizontal="center" vertical="center" textRotation="90" wrapText="1"/>
    </xf>
    <xf numFmtId="1" fontId="3" fillId="4" borderId="13" xfId="0" applyNumberFormat="1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1" fontId="4" fillId="5" borderId="6" xfId="0" applyNumberFormat="1" applyFont="1" applyFill="1" applyBorder="1" applyAlignment="1">
      <alignment horizontal="center" vertical="center" textRotation="90" wrapText="1"/>
    </xf>
    <xf numFmtId="1" fontId="4" fillId="5" borderId="10" xfId="0" applyNumberFormat="1" applyFont="1" applyFill="1" applyBorder="1" applyAlignment="1">
      <alignment horizontal="center" vertical="center" textRotation="90" wrapText="1"/>
    </xf>
    <xf numFmtId="1" fontId="4" fillId="5" borderId="13" xfId="0" applyNumberFormat="1" applyFont="1" applyFill="1" applyBorder="1" applyAlignment="1">
      <alignment horizontal="center" vertical="center" textRotation="90" wrapText="1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</cellXfs>
  <cellStyles count="1">
    <cellStyle name="Κανονικό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4"/>
  <sheetViews>
    <sheetView tabSelected="1" zoomScale="86" zoomScaleNormal="86" workbookViewId="0">
      <pane ySplit="8" topLeftCell="A100" activePane="bottomLeft" state="frozen"/>
      <selection pane="bottomLeft" activeCell="A105" sqref="A105:XFD105"/>
    </sheetView>
  </sheetViews>
  <sheetFormatPr defaultColWidth="9.140625" defaultRowHeight="16.5" x14ac:dyDescent="0.3"/>
  <cols>
    <col min="1" max="1" width="6.42578125" style="13" customWidth="1"/>
    <col min="2" max="2" width="17.5703125" style="13" customWidth="1"/>
    <col min="3" max="3" width="21" style="13" customWidth="1"/>
    <col min="4" max="4" width="18.7109375" style="41" customWidth="1"/>
    <col min="5" max="5" width="13.5703125" style="1" customWidth="1"/>
    <col min="6" max="6" width="11.5703125" style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60" t="s">
        <v>39</v>
      </c>
      <c r="B1" s="61"/>
      <c r="C1" s="61"/>
      <c r="D1" s="62"/>
      <c r="E1" s="79" t="s">
        <v>10</v>
      </c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Z1" s="26"/>
      <c r="AA1" s="93" t="s">
        <v>33</v>
      </c>
      <c r="AB1" s="93"/>
      <c r="AC1" s="93"/>
      <c r="AD1" s="93"/>
    </row>
    <row r="2" spans="1:33" s="3" customFormat="1" ht="25.15" customHeight="1" x14ac:dyDescent="0.3">
      <c r="A2" s="63" t="s">
        <v>45</v>
      </c>
      <c r="B2" s="64"/>
      <c r="C2" s="65"/>
      <c r="D2" s="66"/>
      <c r="E2" s="81" t="s">
        <v>584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AA2" s="92" t="s">
        <v>11</v>
      </c>
      <c r="AB2" s="92"/>
      <c r="AC2" s="92"/>
      <c r="AD2" s="92"/>
    </row>
    <row r="3" spans="1:33" s="3" customFormat="1" ht="25.15" customHeight="1" x14ac:dyDescent="0.3">
      <c r="A3" s="63" t="s">
        <v>40</v>
      </c>
      <c r="B3" s="64"/>
      <c r="C3" s="65"/>
      <c r="D3" s="66"/>
      <c r="E3" s="95" t="s">
        <v>12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Z3" s="25"/>
      <c r="AA3" s="86" t="s">
        <v>34</v>
      </c>
      <c r="AB3" s="87"/>
      <c r="AC3" s="94" t="s">
        <v>74</v>
      </c>
      <c r="AD3" s="94"/>
    </row>
    <row r="4" spans="1:33" s="3" customFormat="1" ht="25.15" customHeight="1" thickBot="1" x14ac:dyDescent="0.35">
      <c r="A4" s="88" t="s">
        <v>73</v>
      </c>
      <c r="B4" s="89"/>
      <c r="C4" s="90"/>
      <c r="D4" s="91"/>
      <c r="E4" s="83" t="s">
        <v>53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105"/>
      <c r="Z4" s="105"/>
      <c r="AA4" s="105"/>
      <c r="AB4" s="105"/>
      <c r="AC4" s="109"/>
      <c r="AD4" s="109"/>
    </row>
    <row r="5" spans="1:33" s="3" customFormat="1" ht="25.15" customHeight="1" thickBot="1" x14ac:dyDescent="0.35">
      <c r="A5" s="4"/>
      <c r="C5" s="110"/>
      <c r="D5" s="38"/>
      <c r="E5" s="85" t="s">
        <v>30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5"/>
      <c r="Z5" s="5"/>
      <c r="AA5" s="5"/>
      <c r="AB5" s="30"/>
      <c r="AC5" s="5"/>
      <c r="AD5" s="30"/>
    </row>
    <row r="6" spans="1:33" ht="33" customHeight="1" thickBot="1" x14ac:dyDescent="0.35">
      <c r="A6" s="73" t="s">
        <v>46</v>
      </c>
      <c r="B6" s="35"/>
      <c r="C6" s="73" t="s">
        <v>0</v>
      </c>
      <c r="D6" s="76" t="s">
        <v>1</v>
      </c>
      <c r="E6" s="73" t="s">
        <v>2</v>
      </c>
      <c r="F6" s="73" t="s">
        <v>3</v>
      </c>
      <c r="G6" s="67" t="s">
        <v>4</v>
      </c>
      <c r="H6" s="70" t="s">
        <v>31</v>
      </c>
      <c r="I6" s="6"/>
      <c r="J6" s="67" t="s">
        <v>32</v>
      </c>
      <c r="K6" s="55" t="s">
        <v>13</v>
      </c>
      <c r="L6" s="56"/>
      <c r="M6" s="56"/>
      <c r="N6" s="56"/>
      <c r="O6" s="56"/>
      <c r="P6" s="56"/>
      <c r="Q6" s="56"/>
      <c r="R6" s="56"/>
      <c r="S6" s="57"/>
      <c r="T6" s="106" t="s">
        <v>14</v>
      </c>
      <c r="U6" s="107"/>
      <c r="V6" s="107"/>
      <c r="W6" s="107"/>
      <c r="X6" s="107"/>
      <c r="Y6" s="107"/>
      <c r="Z6" s="107"/>
      <c r="AA6" s="107"/>
      <c r="AB6" s="108"/>
      <c r="AC6" s="99" t="s">
        <v>29</v>
      </c>
      <c r="AD6" s="102" t="s">
        <v>9</v>
      </c>
    </row>
    <row r="7" spans="1:33" ht="189" customHeight="1" thickBot="1" x14ac:dyDescent="0.35">
      <c r="A7" s="74"/>
      <c r="B7" s="36" t="s">
        <v>47</v>
      </c>
      <c r="C7" s="74"/>
      <c r="D7" s="77"/>
      <c r="E7" s="74"/>
      <c r="F7" s="74"/>
      <c r="G7" s="68"/>
      <c r="H7" s="71"/>
      <c r="I7" s="7"/>
      <c r="J7" s="68"/>
      <c r="K7" s="8" t="s">
        <v>41</v>
      </c>
      <c r="L7" s="8" t="s">
        <v>37</v>
      </c>
      <c r="M7" s="8" t="s">
        <v>42</v>
      </c>
      <c r="N7" s="8" t="s">
        <v>5</v>
      </c>
      <c r="O7" s="8" t="s">
        <v>6</v>
      </c>
      <c r="P7" s="8" t="s">
        <v>38</v>
      </c>
      <c r="Q7" s="8" t="s">
        <v>7</v>
      </c>
      <c r="R7" s="8" t="s">
        <v>106</v>
      </c>
      <c r="S7" s="8" t="s">
        <v>8</v>
      </c>
      <c r="T7" s="58" t="s">
        <v>22</v>
      </c>
      <c r="U7" s="58" t="s">
        <v>23</v>
      </c>
      <c r="V7" s="58" t="s">
        <v>24</v>
      </c>
      <c r="W7" s="58" t="s">
        <v>25</v>
      </c>
      <c r="X7" s="58" t="s">
        <v>26</v>
      </c>
      <c r="Y7" s="58" t="s">
        <v>27</v>
      </c>
      <c r="Z7" s="58" t="s">
        <v>28</v>
      </c>
      <c r="AA7" s="97" t="s">
        <v>36</v>
      </c>
      <c r="AB7" s="97" t="s">
        <v>44</v>
      </c>
      <c r="AC7" s="100"/>
      <c r="AD7" s="103"/>
      <c r="AG7" s="27"/>
    </row>
    <row r="8" spans="1:33" ht="19.899999999999999" customHeight="1" thickBot="1" x14ac:dyDescent="0.35">
      <c r="A8" s="75"/>
      <c r="B8" s="37"/>
      <c r="C8" s="75"/>
      <c r="D8" s="78"/>
      <c r="E8" s="75"/>
      <c r="F8" s="75"/>
      <c r="G8" s="69"/>
      <c r="H8" s="72"/>
      <c r="I8" s="9"/>
      <c r="J8" s="69"/>
      <c r="K8" s="10" t="s">
        <v>15</v>
      </c>
      <c r="L8" s="10" t="s">
        <v>16</v>
      </c>
      <c r="M8" s="10" t="s">
        <v>17</v>
      </c>
      <c r="N8" s="10" t="s">
        <v>18</v>
      </c>
      <c r="O8" s="10" t="s">
        <v>19</v>
      </c>
      <c r="P8" s="10" t="s">
        <v>20</v>
      </c>
      <c r="Q8" s="10" t="s">
        <v>21</v>
      </c>
      <c r="R8" s="10" t="s">
        <v>35</v>
      </c>
      <c r="S8" s="10" t="s">
        <v>43</v>
      </c>
      <c r="T8" s="59"/>
      <c r="U8" s="59"/>
      <c r="V8" s="59"/>
      <c r="W8" s="59"/>
      <c r="X8" s="59"/>
      <c r="Y8" s="59"/>
      <c r="Z8" s="59"/>
      <c r="AA8" s="98"/>
      <c r="AB8" s="98"/>
      <c r="AC8" s="101"/>
      <c r="AD8" s="104"/>
    </row>
    <row r="9" spans="1:33" ht="19.899999999999999" customHeight="1" thickBot="1" x14ac:dyDescent="0.35">
      <c r="A9" s="2">
        <v>104</v>
      </c>
      <c r="B9" s="2" t="s">
        <v>422</v>
      </c>
      <c r="C9" s="2" t="s">
        <v>365</v>
      </c>
      <c r="D9" s="39" t="s">
        <v>77</v>
      </c>
      <c r="E9" s="46" t="s">
        <v>257</v>
      </c>
      <c r="F9" s="2" t="s">
        <v>585</v>
      </c>
      <c r="G9" s="18">
        <v>26411</v>
      </c>
      <c r="H9" s="23">
        <v>46226</v>
      </c>
      <c r="I9" s="12"/>
      <c r="J9" s="20">
        <v>1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18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21</v>
      </c>
      <c r="B10" s="2" t="s">
        <v>140</v>
      </c>
      <c r="C10" s="17" t="s">
        <v>141</v>
      </c>
      <c r="D10" s="40" t="s">
        <v>142</v>
      </c>
      <c r="E10" s="17" t="s">
        <v>57</v>
      </c>
      <c r="F10" s="17" t="s">
        <v>143</v>
      </c>
      <c r="G10" s="18">
        <v>23948</v>
      </c>
      <c r="H10" s="23">
        <v>46226</v>
      </c>
      <c r="I10" s="12"/>
      <c r="J10" s="20">
        <v>2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2">
        <v>66</v>
      </c>
      <c r="B11" s="2" t="s">
        <v>296</v>
      </c>
      <c r="C11" s="2" t="s">
        <v>297</v>
      </c>
      <c r="D11" s="39" t="s">
        <v>91</v>
      </c>
      <c r="E11" s="2" t="s">
        <v>298</v>
      </c>
      <c r="F11" s="2" t="s">
        <v>597</v>
      </c>
      <c r="G11" s="18">
        <v>22297</v>
      </c>
      <c r="H11" s="23">
        <v>46226</v>
      </c>
      <c r="I11" s="12"/>
      <c r="J11" s="20">
        <v>2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65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113</v>
      </c>
      <c r="B12" s="2" t="s">
        <v>451</v>
      </c>
      <c r="C12" s="2" t="s">
        <v>452</v>
      </c>
      <c r="D12" s="39" t="s">
        <v>339</v>
      </c>
      <c r="E12" s="2" t="s">
        <v>453</v>
      </c>
      <c r="F12" s="2" t="s">
        <v>454</v>
      </c>
      <c r="G12" s="18">
        <v>22358</v>
      </c>
      <c r="H12" s="23">
        <v>46226</v>
      </c>
      <c r="I12" s="12"/>
      <c r="J12" s="20">
        <v>2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2">
        <v>67</v>
      </c>
      <c r="B13" s="2" t="s">
        <v>299</v>
      </c>
      <c r="C13" s="2" t="s">
        <v>243</v>
      </c>
      <c r="D13" s="39" t="s">
        <v>300</v>
      </c>
      <c r="E13" s="2" t="s">
        <v>51</v>
      </c>
      <c r="F13" s="2" t="s">
        <v>301</v>
      </c>
      <c r="G13" s="18">
        <v>25970</v>
      </c>
      <c r="H13" s="23">
        <v>46226</v>
      </c>
      <c r="I13" s="12"/>
      <c r="J13" s="20">
        <v>2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>
        <v>34</v>
      </c>
      <c r="B14" s="2" t="s">
        <v>188</v>
      </c>
      <c r="C14" s="2" t="s">
        <v>189</v>
      </c>
      <c r="D14" s="39" t="s">
        <v>179</v>
      </c>
      <c r="E14" s="2" t="s">
        <v>57</v>
      </c>
      <c r="F14" s="2" t="s">
        <v>598</v>
      </c>
      <c r="G14" s="18">
        <v>31277</v>
      </c>
      <c r="H14" s="23">
        <v>46226</v>
      </c>
      <c r="I14" s="12"/>
      <c r="J14" s="20">
        <v>2</v>
      </c>
      <c r="K14" s="16">
        <v>136</v>
      </c>
      <c r="L14" s="16">
        <v>42</v>
      </c>
      <c r="M14" s="16">
        <v>60</v>
      </c>
      <c r="N14" s="16">
        <v>0</v>
      </c>
      <c r="O14" s="16">
        <v>3</v>
      </c>
      <c r="P14" s="16">
        <v>3</v>
      </c>
      <c r="Q14" s="16">
        <v>0</v>
      </c>
      <c r="R14" s="16">
        <v>0</v>
      </c>
      <c r="S14" s="16">
        <f t="shared" si="0"/>
        <v>40</v>
      </c>
      <c r="T14" s="28">
        <f t="shared" si="1"/>
        <v>2312</v>
      </c>
      <c r="U14" s="28">
        <f t="shared" si="2"/>
        <v>2312</v>
      </c>
      <c r="V14" s="28">
        <f t="shared" si="3"/>
        <v>1020</v>
      </c>
      <c r="W14" s="28">
        <f t="shared" si="4"/>
        <v>0</v>
      </c>
      <c r="X14" s="28">
        <f t="shared" si="5"/>
        <v>15</v>
      </c>
      <c r="Y14" s="28">
        <f t="shared" si="6"/>
        <v>20</v>
      </c>
      <c r="Z14" s="28">
        <f t="shared" si="7"/>
        <v>0</v>
      </c>
      <c r="AA14" s="28">
        <f t="shared" si="8"/>
        <v>0</v>
      </c>
      <c r="AB14" s="28" t="str">
        <f t="shared" si="9"/>
        <v>10</v>
      </c>
      <c r="AC14" s="22">
        <f t="shared" si="10"/>
        <v>5689</v>
      </c>
      <c r="AD14" s="33">
        <v>6</v>
      </c>
    </row>
    <row r="15" spans="1:33" ht="19.899999999999999" customHeight="1" thickBot="1" x14ac:dyDescent="0.35">
      <c r="A15" s="2">
        <v>49</v>
      </c>
      <c r="B15" s="2" t="s">
        <v>235</v>
      </c>
      <c r="C15" s="2" t="s">
        <v>236</v>
      </c>
      <c r="D15" s="39" t="s">
        <v>237</v>
      </c>
      <c r="E15" s="2" t="s">
        <v>51</v>
      </c>
      <c r="F15" s="2" t="s">
        <v>596</v>
      </c>
      <c r="G15" s="18">
        <v>25902</v>
      </c>
      <c r="H15" s="23">
        <v>46226</v>
      </c>
      <c r="I15" s="12"/>
      <c r="J15" s="20">
        <v>2</v>
      </c>
      <c r="K15" s="16">
        <v>127</v>
      </c>
      <c r="L15" s="16">
        <v>169</v>
      </c>
      <c r="M15" s="16">
        <v>60</v>
      </c>
      <c r="N15" s="16">
        <v>4</v>
      </c>
      <c r="O15" s="16">
        <v>0</v>
      </c>
      <c r="P15" s="16">
        <v>0</v>
      </c>
      <c r="Q15" s="16">
        <v>0</v>
      </c>
      <c r="R15" s="16">
        <v>0</v>
      </c>
      <c r="S15" s="16">
        <f t="shared" si="0"/>
        <v>55</v>
      </c>
      <c r="T15" s="28">
        <f t="shared" si="1"/>
        <v>2159</v>
      </c>
      <c r="U15" s="28">
        <f t="shared" si="2"/>
        <v>2159</v>
      </c>
      <c r="V15" s="28">
        <f t="shared" si="3"/>
        <v>1020</v>
      </c>
      <c r="W15" s="28">
        <f t="shared" si="4"/>
        <v>30</v>
      </c>
      <c r="X15" s="28">
        <f t="shared" si="5"/>
        <v>0</v>
      </c>
      <c r="Y15" s="28">
        <f t="shared" si="6"/>
        <v>0</v>
      </c>
      <c r="Z15" s="28">
        <f t="shared" si="7"/>
        <v>0</v>
      </c>
      <c r="AA15" s="28">
        <f t="shared" si="8"/>
        <v>0</v>
      </c>
      <c r="AB15" s="28">
        <f t="shared" si="9"/>
        <v>20</v>
      </c>
      <c r="AC15" s="22">
        <f t="shared" si="10"/>
        <v>5388</v>
      </c>
      <c r="AD15" s="34">
        <v>7</v>
      </c>
    </row>
    <row r="16" spans="1:33" ht="19.899999999999999" customHeight="1" thickBot="1" x14ac:dyDescent="0.35">
      <c r="A16" s="11">
        <v>39</v>
      </c>
      <c r="B16" s="2" t="s">
        <v>203</v>
      </c>
      <c r="C16" s="2" t="s">
        <v>204</v>
      </c>
      <c r="D16" s="39" t="s">
        <v>50</v>
      </c>
      <c r="E16" s="2" t="s">
        <v>61</v>
      </c>
      <c r="F16" s="2" t="s">
        <v>205</v>
      </c>
      <c r="G16" s="18">
        <v>26982</v>
      </c>
      <c r="H16" s="23">
        <v>46226</v>
      </c>
      <c r="I16" s="12"/>
      <c r="J16" s="20">
        <v>2</v>
      </c>
      <c r="K16" s="16">
        <v>127</v>
      </c>
      <c r="L16" s="16">
        <v>234</v>
      </c>
      <c r="M16" s="16">
        <v>60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52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5358</v>
      </c>
      <c r="AD16" s="33">
        <v>8</v>
      </c>
    </row>
    <row r="17" spans="1:30" ht="19.899999999999999" customHeight="1" thickBot="1" x14ac:dyDescent="0.35">
      <c r="A17" s="2">
        <v>53</v>
      </c>
      <c r="B17" s="2" t="s">
        <v>248</v>
      </c>
      <c r="C17" s="2" t="s">
        <v>249</v>
      </c>
      <c r="D17" s="39" t="s">
        <v>250</v>
      </c>
      <c r="E17" s="2" t="s">
        <v>51</v>
      </c>
      <c r="F17" s="2" t="s">
        <v>251</v>
      </c>
      <c r="G17" s="18">
        <v>22006</v>
      </c>
      <c r="H17" s="23">
        <v>46226</v>
      </c>
      <c r="I17" s="19"/>
      <c r="J17" s="21">
        <v>2</v>
      </c>
      <c r="K17" s="16">
        <v>124</v>
      </c>
      <c r="L17" s="16">
        <v>234</v>
      </c>
      <c r="M17" s="16">
        <v>60</v>
      </c>
      <c r="N17" s="16">
        <v>4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66</v>
      </c>
      <c r="T17" s="28">
        <f t="shared" si="1"/>
        <v>2108</v>
      </c>
      <c r="U17" s="28">
        <f t="shared" si="2"/>
        <v>2108</v>
      </c>
      <c r="V17" s="28">
        <f t="shared" si="3"/>
        <v>1020</v>
      </c>
      <c r="W17" s="28">
        <f t="shared" si="4"/>
        <v>30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5286</v>
      </c>
      <c r="AD17" s="34">
        <v>9</v>
      </c>
    </row>
    <row r="18" spans="1:30" ht="19.899999999999999" customHeight="1" thickBot="1" x14ac:dyDescent="0.35">
      <c r="A18" s="11">
        <v>32</v>
      </c>
      <c r="B18" s="2" t="s">
        <v>181</v>
      </c>
      <c r="C18" s="2" t="s">
        <v>182</v>
      </c>
      <c r="D18" s="39" t="s">
        <v>183</v>
      </c>
      <c r="E18" s="2" t="s">
        <v>176</v>
      </c>
      <c r="F18" s="2" t="s">
        <v>184</v>
      </c>
      <c r="G18" s="18">
        <v>25987</v>
      </c>
      <c r="H18" s="23">
        <v>46226</v>
      </c>
      <c r="I18" s="12"/>
      <c r="J18" s="20">
        <v>2</v>
      </c>
      <c r="K18" s="16">
        <v>117</v>
      </c>
      <c r="L18" s="16">
        <v>156</v>
      </c>
      <c r="M18" s="16">
        <v>60</v>
      </c>
      <c r="N18" s="16">
        <v>0</v>
      </c>
      <c r="O18" s="16">
        <v>0</v>
      </c>
      <c r="P18" s="16">
        <v>0</v>
      </c>
      <c r="Q18" s="16">
        <v>1</v>
      </c>
      <c r="R18" s="16">
        <v>0</v>
      </c>
      <c r="S18" s="16">
        <f t="shared" si="0"/>
        <v>55</v>
      </c>
      <c r="T18" s="28">
        <f t="shared" si="1"/>
        <v>1989</v>
      </c>
      <c r="U18" s="28">
        <f t="shared" si="2"/>
        <v>1989</v>
      </c>
      <c r="V18" s="28">
        <f t="shared" si="3"/>
        <v>1020</v>
      </c>
      <c r="W18" s="28">
        <f t="shared" si="4"/>
        <v>0</v>
      </c>
      <c r="X18" s="28">
        <f t="shared" si="5"/>
        <v>0</v>
      </c>
      <c r="Y18" s="28">
        <f t="shared" si="6"/>
        <v>0</v>
      </c>
      <c r="Z18" s="28">
        <f t="shared" si="7"/>
        <v>10</v>
      </c>
      <c r="AA18" s="28">
        <f t="shared" si="8"/>
        <v>0</v>
      </c>
      <c r="AB18" s="28">
        <f t="shared" si="9"/>
        <v>20</v>
      </c>
      <c r="AC18" s="22">
        <f t="shared" si="10"/>
        <v>5028</v>
      </c>
      <c r="AD18" s="33">
        <v>10</v>
      </c>
    </row>
    <row r="19" spans="1:30" ht="19.899999999999999" customHeight="1" thickBot="1" x14ac:dyDescent="0.35">
      <c r="A19" s="2">
        <v>41</v>
      </c>
      <c r="B19" s="2" t="s">
        <v>209</v>
      </c>
      <c r="C19" s="2" t="s">
        <v>210</v>
      </c>
      <c r="D19" s="39" t="s">
        <v>50</v>
      </c>
      <c r="E19" s="2" t="s">
        <v>211</v>
      </c>
      <c r="F19" s="2" t="s">
        <v>595</v>
      </c>
      <c r="G19" s="18">
        <v>24923</v>
      </c>
      <c r="H19" s="23">
        <v>46226</v>
      </c>
      <c r="I19" s="12"/>
      <c r="J19" s="20">
        <v>1</v>
      </c>
      <c r="K19" s="16">
        <v>110</v>
      </c>
      <c r="L19" s="16">
        <v>55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58</v>
      </c>
      <c r="T19" s="28">
        <f t="shared" si="1"/>
        <v>1870</v>
      </c>
      <c r="U19" s="28">
        <f t="shared" si="2"/>
        <v>1870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>IF(P19=0,0,IF(P19=1,5,IF(P19=2,10,IF(P19=3,20,IF(P19=4,30,IF(P19=5,40,IF(P19=6,50)))))))</f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4790</v>
      </c>
      <c r="AD19" s="34">
        <v>11</v>
      </c>
    </row>
    <row r="20" spans="1:30" ht="19.899999999999999" customHeight="1" thickBot="1" x14ac:dyDescent="0.35">
      <c r="A20" s="11">
        <v>46</v>
      </c>
      <c r="B20" s="2" t="s">
        <v>226</v>
      </c>
      <c r="C20" s="2" t="s">
        <v>608</v>
      </c>
      <c r="D20" s="39" t="s">
        <v>65</v>
      </c>
      <c r="E20" s="2" t="s">
        <v>211</v>
      </c>
      <c r="F20" s="2" t="s">
        <v>227</v>
      </c>
      <c r="G20" s="18">
        <v>27458</v>
      </c>
      <c r="H20" s="23">
        <v>46226</v>
      </c>
      <c r="I20" s="12"/>
      <c r="J20" s="20">
        <v>2</v>
      </c>
      <c r="K20" s="16">
        <v>110</v>
      </c>
      <c r="L20" s="16">
        <v>44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51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ref="Y20:Y51" si="11">IF(P20=0,0,IF(P20=1,5,IF(P20=2,10,IF(P20=3,20,IF(P20=4,30,IF(P20=5,40))))))</f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115</v>
      </c>
      <c r="B21" s="2" t="s">
        <v>457</v>
      </c>
      <c r="C21" s="2" t="s">
        <v>458</v>
      </c>
      <c r="D21" s="39" t="s">
        <v>221</v>
      </c>
      <c r="E21" s="2" t="s">
        <v>176</v>
      </c>
      <c r="F21" s="2" t="s">
        <v>459</v>
      </c>
      <c r="G21" s="18">
        <v>24648</v>
      </c>
      <c r="H21" s="23">
        <v>46226</v>
      </c>
      <c r="I21" s="12"/>
      <c r="J21" s="20">
        <v>2</v>
      </c>
      <c r="K21" s="16">
        <v>110</v>
      </c>
      <c r="L21" s="16">
        <v>55</v>
      </c>
      <c r="M21" s="16">
        <v>60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f t="shared" si="0"/>
        <v>59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11"/>
        <v>0</v>
      </c>
      <c r="Z21" s="28">
        <f t="shared" si="7"/>
        <v>0</v>
      </c>
      <c r="AA21" s="28">
        <f t="shared" si="8"/>
        <v>0</v>
      </c>
      <c r="AB21" s="28">
        <f t="shared" si="9"/>
        <v>20</v>
      </c>
      <c r="AC21" s="22">
        <f t="shared" si="10"/>
        <v>4780</v>
      </c>
      <c r="AD21" s="34">
        <v>13</v>
      </c>
    </row>
    <row r="22" spans="1:30" ht="19.899999999999999" customHeight="1" thickBot="1" x14ac:dyDescent="0.35">
      <c r="A22" s="11">
        <v>29</v>
      </c>
      <c r="B22" s="2" t="s">
        <v>170</v>
      </c>
      <c r="C22" s="2" t="s">
        <v>171</v>
      </c>
      <c r="D22" s="39" t="s">
        <v>172</v>
      </c>
      <c r="E22" s="2" t="s">
        <v>61</v>
      </c>
      <c r="F22" s="2" t="s">
        <v>599</v>
      </c>
      <c r="G22" s="18">
        <v>26987</v>
      </c>
      <c r="H22" s="23">
        <v>46226</v>
      </c>
      <c r="I22" s="12"/>
      <c r="J22" s="20">
        <v>2</v>
      </c>
      <c r="K22" s="16">
        <v>105</v>
      </c>
      <c r="L22" s="16">
        <v>143</v>
      </c>
      <c r="M22" s="16">
        <v>60</v>
      </c>
      <c r="N22" s="16">
        <v>5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52</v>
      </c>
      <c r="T22" s="28">
        <f t="shared" si="1"/>
        <v>1785</v>
      </c>
      <c r="U22" s="28">
        <f t="shared" si="2"/>
        <v>1785</v>
      </c>
      <c r="V22" s="28">
        <f t="shared" si="3"/>
        <v>1020</v>
      </c>
      <c r="W22" s="28">
        <f t="shared" si="4"/>
        <v>40</v>
      </c>
      <c r="X22" s="28">
        <f t="shared" si="5"/>
        <v>0</v>
      </c>
      <c r="Y22" s="28">
        <f t="shared" si="11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4650</v>
      </c>
      <c r="AD22" s="33">
        <v>14</v>
      </c>
    </row>
    <row r="23" spans="1:30" ht="19.899999999999999" customHeight="1" thickBot="1" x14ac:dyDescent="0.35">
      <c r="A23" s="2">
        <v>132</v>
      </c>
      <c r="B23" s="2" t="s">
        <v>510</v>
      </c>
      <c r="C23" s="2" t="s">
        <v>511</v>
      </c>
      <c r="D23" s="39" t="s">
        <v>433</v>
      </c>
      <c r="E23" s="2" t="s">
        <v>96</v>
      </c>
      <c r="F23" s="2" t="s">
        <v>512</v>
      </c>
      <c r="G23" s="18">
        <v>23916</v>
      </c>
      <c r="H23" s="23">
        <v>46226</v>
      </c>
      <c r="I23" s="12"/>
      <c r="J23" s="20">
        <v>2</v>
      </c>
      <c r="K23" s="16">
        <v>106</v>
      </c>
      <c r="L23" s="16">
        <v>208</v>
      </c>
      <c r="M23" s="16">
        <v>60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61</v>
      </c>
      <c r="T23" s="28">
        <f t="shared" si="1"/>
        <v>1802</v>
      </c>
      <c r="U23" s="28">
        <f t="shared" si="2"/>
        <v>1802</v>
      </c>
      <c r="V23" s="28">
        <f t="shared" si="3"/>
        <v>1020</v>
      </c>
      <c r="W23" s="28">
        <f t="shared" si="4"/>
        <v>0</v>
      </c>
      <c r="X23" s="28">
        <f t="shared" si="5"/>
        <v>0</v>
      </c>
      <c r="Y23" s="28">
        <f t="shared" si="11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4644</v>
      </c>
      <c r="AD23" s="34">
        <v>15</v>
      </c>
    </row>
    <row r="24" spans="1:30" ht="19.899999999999999" customHeight="1" thickBot="1" x14ac:dyDescent="0.35">
      <c r="A24" s="11" t="s">
        <v>504</v>
      </c>
      <c r="B24" s="2" t="s">
        <v>505</v>
      </c>
      <c r="C24" s="2" t="s">
        <v>506</v>
      </c>
      <c r="D24" s="39" t="s">
        <v>179</v>
      </c>
      <c r="E24" s="2" t="s">
        <v>71</v>
      </c>
      <c r="F24" s="2" t="s">
        <v>591</v>
      </c>
      <c r="G24" s="18">
        <v>28170</v>
      </c>
      <c r="H24" s="23">
        <v>46226</v>
      </c>
      <c r="I24" s="12"/>
      <c r="J24" s="20">
        <v>2</v>
      </c>
      <c r="K24" s="16">
        <v>100</v>
      </c>
      <c r="L24" s="16">
        <v>110</v>
      </c>
      <c r="M24" s="16">
        <v>60</v>
      </c>
      <c r="N24" s="16">
        <v>0</v>
      </c>
      <c r="O24" s="16">
        <v>3</v>
      </c>
      <c r="P24" s="16">
        <v>2</v>
      </c>
      <c r="Q24" s="16">
        <v>0</v>
      </c>
      <c r="R24" s="16">
        <v>0</v>
      </c>
      <c r="S24" s="16">
        <f t="shared" si="0"/>
        <v>49</v>
      </c>
      <c r="T24" s="28">
        <f t="shared" si="1"/>
        <v>1700</v>
      </c>
      <c r="U24" s="28">
        <f t="shared" si="2"/>
        <v>1700</v>
      </c>
      <c r="V24" s="28">
        <f t="shared" si="3"/>
        <v>1020</v>
      </c>
      <c r="W24" s="28">
        <f t="shared" si="4"/>
        <v>0</v>
      </c>
      <c r="X24" s="28">
        <f t="shared" si="5"/>
        <v>15</v>
      </c>
      <c r="Y24" s="28">
        <f t="shared" si="11"/>
        <v>10</v>
      </c>
      <c r="Z24" s="28">
        <f t="shared" si="7"/>
        <v>0</v>
      </c>
      <c r="AA24" s="28">
        <f t="shared" si="8"/>
        <v>0</v>
      </c>
      <c r="AB24" s="28" t="str">
        <f t="shared" si="9"/>
        <v>10</v>
      </c>
      <c r="AC24" s="22">
        <f t="shared" si="10"/>
        <v>4455</v>
      </c>
      <c r="AD24" s="33">
        <v>16</v>
      </c>
    </row>
    <row r="25" spans="1:30" ht="19.899999999999999" customHeight="1" thickBot="1" x14ac:dyDescent="0.35">
      <c r="A25" s="2">
        <v>127</v>
      </c>
      <c r="B25" s="2" t="s">
        <v>494</v>
      </c>
      <c r="C25" s="2" t="s">
        <v>495</v>
      </c>
      <c r="D25" s="39" t="s">
        <v>316</v>
      </c>
      <c r="E25" s="2" t="s">
        <v>96</v>
      </c>
      <c r="F25" s="2" t="s">
        <v>496</v>
      </c>
      <c r="G25" s="18">
        <v>27173</v>
      </c>
      <c r="H25" s="23">
        <v>46226</v>
      </c>
      <c r="I25" s="12"/>
      <c r="J25" s="20">
        <v>2</v>
      </c>
      <c r="K25" s="16">
        <v>100</v>
      </c>
      <c r="L25" s="16">
        <v>90</v>
      </c>
      <c r="M25" s="16">
        <v>60</v>
      </c>
      <c r="N25" s="16">
        <v>0</v>
      </c>
      <c r="O25" s="16">
        <v>0</v>
      </c>
      <c r="P25" s="16">
        <v>0</v>
      </c>
      <c r="Q25" s="16">
        <v>1</v>
      </c>
      <c r="R25" s="16">
        <v>0</v>
      </c>
      <c r="S25" s="16">
        <f t="shared" si="0"/>
        <v>52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0</v>
      </c>
      <c r="Y25" s="28">
        <f t="shared" si="11"/>
        <v>0</v>
      </c>
      <c r="Z25" s="28">
        <f t="shared" si="7"/>
        <v>10</v>
      </c>
      <c r="AA25" s="28">
        <f t="shared" si="8"/>
        <v>0</v>
      </c>
      <c r="AB25" s="28">
        <f t="shared" si="9"/>
        <v>20</v>
      </c>
      <c r="AC25" s="22">
        <f t="shared" si="10"/>
        <v>4450</v>
      </c>
      <c r="AD25" s="34">
        <v>17</v>
      </c>
    </row>
    <row r="26" spans="1:30" ht="19.899999999999999" customHeight="1" thickBot="1" x14ac:dyDescent="0.35">
      <c r="A26" s="11">
        <v>63</v>
      </c>
      <c r="B26" s="2" t="s">
        <v>167</v>
      </c>
      <c r="C26" s="2" t="s">
        <v>168</v>
      </c>
      <c r="D26" s="39" t="s">
        <v>65</v>
      </c>
      <c r="E26" s="2" t="s">
        <v>51</v>
      </c>
      <c r="F26" s="2" t="s">
        <v>169</v>
      </c>
      <c r="G26" s="18">
        <v>27517</v>
      </c>
      <c r="H26" s="23">
        <v>46226</v>
      </c>
      <c r="I26" s="12"/>
      <c r="J26" s="20">
        <v>2</v>
      </c>
      <c r="K26" s="16">
        <v>90</v>
      </c>
      <c r="L26" s="16">
        <v>99</v>
      </c>
      <c r="M26" s="16">
        <v>60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f t="shared" si="0"/>
        <v>51</v>
      </c>
      <c r="T26" s="28">
        <f t="shared" si="1"/>
        <v>1530</v>
      </c>
      <c r="U26" s="28">
        <f t="shared" si="2"/>
        <v>1530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11"/>
        <v>0</v>
      </c>
      <c r="Z26" s="28">
        <f t="shared" si="7"/>
        <v>0</v>
      </c>
      <c r="AA26" s="28">
        <f t="shared" si="8"/>
        <v>0</v>
      </c>
      <c r="AB26" s="28">
        <f t="shared" si="9"/>
        <v>20</v>
      </c>
      <c r="AC26" s="22">
        <f t="shared" si="10"/>
        <v>4100</v>
      </c>
      <c r="AD26" s="33">
        <v>18</v>
      </c>
    </row>
    <row r="27" spans="1:30" ht="19.899999999999999" customHeight="1" thickBot="1" x14ac:dyDescent="0.35">
      <c r="A27" s="2">
        <v>28</v>
      </c>
      <c r="B27" s="2" t="s">
        <v>245</v>
      </c>
      <c r="C27" s="2" t="s">
        <v>246</v>
      </c>
      <c r="D27" s="39" t="s">
        <v>50</v>
      </c>
      <c r="E27" s="2" t="s">
        <v>57</v>
      </c>
      <c r="F27" s="2" t="s">
        <v>247</v>
      </c>
      <c r="G27" s="18">
        <v>26776</v>
      </c>
      <c r="H27" s="23">
        <v>46226</v>
      </c>
      <c r="I27" s="12"/>
      <c r="J27" s="20">
        <v>2</v>
      </c>
      <c r="K27" s="16">
        <v>90</v>
      </c>
      <c r="L27" s="16">
        <v>99</v>
      </c>
      <c r="M27" s="16">
        <v>60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f t="shared" si="0"/>
        <v>53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0</v>
      </c>
      <c r="Y27" s="28">
        <f t="shared" si="11"/>
        <v>0</v>
      </c>
      <c r="Z27" s="28">
        <f t="shared" si="7"/>
        <v>0</v>
      </c>
      <c r="AA27" s="28">
        <f t="shared" si="8"/>
        <v>0</v>
      </c>
      <c r="AB27" s="28">
        <f t="shared" si="9"/>
        <v>20</v>
      </c>
      <c r="AC27" s="22">
        <f t="shared" si="10"/>
        <v>4100</v>
      </c>
      <c r="AD27" s="34">
        <v>19</v>
      </c>
    </row>
    <row r="28" spans="1:30" ht="19.899999999999999" customHeight="1" thickBot="1" x14ac:dyDescent="0.35">
      <c r="A28" s="11">
        <v>52</v>
      </c>
      <c r="B28" s="2" t="s">
        <v>254</v>
      </c>
      <c r="C28" s="2" t="s">
        <v>255</v>
      </c>
      <c r="D28" s="39" t="s">
        <v>256</v>
      </c>
      <c r="E28" s="2" t="s">
        <v>257</v>
      </c>
      <c r="F28" s="2" t="s">
        <v>258</v>
      </c>
      <c r="G28" s="18">
        <v>25650</v>
      </c>
      <c r="H28" s="23">
        <v>46226</v>
      </c>
      <c r="I28" s="12"/>
      <c r="J28" s="20">
        <v>2</v>
      </c>
      <c r="K28" s="16">
        <v>89</v>
      </c>
      <c r="L28" s="16">
        <v>108</v>
      </c>
      <c r="M28" s="16">
        <v>60</v>
      </c>
      <c r="N28" s="16">
        <v>4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56</v>
      </c>
      <c r="T28" s="28">
        <f t="shared" si="1"/>
        <v>1513</v>
      </c>
      <c r="U28" s="28">
        <f t="shared" si="2"/>
        <v>1513</v>
      </c>
      <c r="V28" s="28">
        <f t="shared" si="3"/>
        <v>1020</v>
      </c>
      <c r="W28" s="28">
        <f t="shared" si="4"/>
        <v>30</v>
      </c>
      <c r="X28" s="28">
        <f t="shared" si="5"/>
        <v>0</v>
      </c>
      <c r="Y28" s="28">
        <f t="shared" si="11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4096</v>
      </c>
      <c r="AD28" s="33">
        <v>20</v>
      </c>
    </row>
    <row r="29" spans="1:30" ht="19.899999999999999" customHeight="1" thickBot="1" x14ac:dyDescent="0.35">
      <c r="A29" s="2">
        <v>55</v>
      </c>
      <c r="B29" s="2" t="s">
        <v>283</v>
      </c>
      <c r="C29" s="2" t="s">
        <v>284</v>
      </c>
      <c r="D29" s="39" t="s">
        <v>285</v>
      </c>
      <c r="E29" s="2" t="s">
        <v>286</v>
      </c>
      <c r="F29" s="2" t="s">
        <v>287</v>
      </c>
      <c r="G29" s="18">
        <v>27950</v>
      </c>
      <c r="H29" s="23">
        <v>46226</v>
      </c>
      <c r="I29" s="12"/>
      <c r="J29" s="20">
        <v>2</v>
      </c>
      <c r="K29" s="16">
        <v>90</v>
      </c>
      <c r="L29" s="16">
        <v>36</v>
      </c>
      <c r="M29" s="16">
        <v>60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50</v>
      </c>
      <c r="T29" s="28">
        <f t="shared" si="1"/>
        <v>1530</v>
      </c>
      <c r="U29" s="28">
        <f t="shared" si="2"/>
        <v>1530</v>
      </c>
      <c r="V29" s="28">
        <f t="shared" si="3"/>
        <v>1020</v>
      </c>
      <c r="W29" s="28">
        <f t="shared" si="4"/>
        <v>0</v>
      </c>
      <c r="X29" s="28">
        <f t="shared" si="5"/>
        <v>0</v>
      </c>
      <c r="Y29" s="28">
        <f t="shared" si="11"/>
        <v>0</v>
      </c>
      <c r="Z29" s="28">
        <f t="shared" si="7"/>
        <v>0</v>
      </c>
      <c r="AA29" s="28">
        <f t="shared" si="8"/>
        <v>0</v>
      </c>
      <c r="AB29" s="28" t="str">
        <f t="shared" si="9"/>
        <v>10</v>
      </c>
      <c r="AC29" s="22">
        <f t="shared" si="10"/>
        <v>4090</v>
      </c>
      <c r="AD29" s="34">
        <v>21</v>
      </c>
    </row>
    <row r="30" spans="1:30" ht="19.899999999999999" customHeight="1" thickBot="1" x14ac:dyDescent="0.35">
      <c r="A30" s="11">
        <v>31</v>
      </c>
      <c r="B30" s="2" t="s">
        <v>177</v>
      </c>
      <c r="C30" s="2" t="s">
        <v>178</v>
      </c>
      <c r="D30" s="39" t="s">
        <v>179</v>
      </c>
      <c r="E30" s="2" t="s">
        <v>180</v>
      </c>
      <c r="F30" s="2" t="s">
        <v>593</v>
      </c>
      <c r="G30" s="18">
        <v>24279</v>
      </c>
      <c r="H30" s="23">
        <v>46226</v>
      </c>
      <c r="I30" s="12"/>
      <c r="J30" s="20">
        <v>2</v>
      </c>
      <c r="K30" s="16">
        <v>89</v>
      </c>
      <c r="L30" s="16">
        <v>135</v>
      </c>
      <c r="M30" s="16">
        <v>60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60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0</v>
      </c>
      <c r="X30" s="28">
        <f t="shared" si="5"/>
        <v>0</v>
      </c>
      <c r="Y30" s="28">
        <f t="shared" si="11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4066</v>
      </c>
      <c r="AD30" s="33">
        <v>22</v>
      </c>
    </row>
    <row r="31" spans="1:30" ht="19.899999999999999" customHeight="1" thickBot="1" x14ac:dyDescent="0.35">
      <c r="A31" s="2">
        <v>42</v>
      </c>
      <c r="B31" s="2" t="s">
        <v>212</v>
      </c>
      <c r="C31" s="2" t="s">
        <v>213</v>
      </c>
      <c r="D31" s="39" t="s">
        <v>214</v>
      </c>
      <c r="E31" s="2" t="s">
        <v>78</v>
      </c>
      <c r="F31" s="2" t="s">
        <v>215</v>
      </c>
      <c r="G31" s="18">
        <v>28095</v>
      </c>
      <c r="H31" s="23">
        <v>46226</v>
      </c>
      <c r="I31" s="12"/>
      <c r="J31" s="20">
        <v>1</v>
      </c>
      <c r="K31" s="16">
        <v>89</v>
      </c>
      <c r="L31" s="16">
        <v>36</v>
      </c>
      <c r="M31" s="16">
        <v>60</v>
      </c>
      <c r="N31" s="16">
        <v>0</v>
      </c>
      <c r="O31" s="16">
        <v>0</v>
      </c>
      <c r="P31" s="16">
        <v>1</v>
      </c>
      <c r="Q31" s="16">
        <v>0</v>
      </c>
      <c r="R31" s="16">
        <v>0</v>
      </c>
      <c r="S31" s="16">
        <f t="shared" si="0"/>
        <v>49</v>
      </c>
      <c r="T31" s="28">
        <f t="shared" si="1"/>
        <v>1513</v>
      </c>
      <c r="U31" s="28">
        <f t="shared" si="2"/>
        <v>1513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11"/>
        <v>5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4061</v>
      </c>
      <c r="AD31" s="34">
        <v>23</v>
      </c>
    </row>
    <row r="32" spans="1:30" ht="19.899999999999999" customHeight="1" thickBot="1" x14ac:dyDescent="0.35">
      <c r="A32" s="11">
        <v>59</v>
      </c>
      <c r="B32" s="2" t="s">
        <v>269</v>
      </c>
      <c r="C32" s="2" t="s">
        <v>270</v>
      </c>
      <c r="D32" s="39" t="s">
        <v>273</v>
      </c>
      <c r="E32" s="2" t="s">
        <v>271</v>
      </c>
      <c r="F32" s="17" t="s">
        <v>272</v>
      </c>
      <c r="G32" s="18">
        <v>30683</v>
      </c>
      <c r="H32" s="23">
        <v>46226</v>
      </c>
      <c r="I32" s="12"/>
      <c r="J32" s="20">
        <v>2</v>
      </c>
      <c r="K32" s="16">
        <v>89</v>
      </c>
      <c r="L32" s="16">
        <v>126</v>
      </c>
      <c r="M32" s="16">
        <v>60</v>
      </c>
      <c r="N32" s="16">
        <v>0</v>
      </c>
      <c r="O32" s="16">
        <v>0</v>
      </c>
      <c r="P32" s="16">
        <v>1</v>
      </c>
      <c r="Q32" s="16">
        <v>0</v>
      </c>
      <c r="R32" s="16">
        <v>0</v>
      </c>
      <c r="S32" s="16">
        <f t="shared" si="0"/>
        <v>42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11"/>
        <v>5</v>
      </c>
      <c r="Z32" s="28">
        <f t="shared" si="7"/>
        <v>0</v>
      </c>
      <c r="AA32" s="28">
        <f t="shared" si="8"/>
        <v>0</v>
      </c>
      <c r="AB32" s="28" t="str">
        <f t="shared" si="9"/>
        <v>10</v>
      </c>
      <c r="AC32" s="22">
        <f t="shared" si="10"/>
        <v>4061</v>
      </c>
      <c r="AD32" s="33">
        <v>24</v>
      </c>
    </row>
    <row r="33" spans="1:30" ht="19.899999999999999" customHeight="1" thickBot="1" x14ac:dyDescent="0.35">
      <c r="A33" s="2">
        <v>50</v>
      </c>
      <c r="B33" s="2" t="s">
        <v>238</v>
      </c>
      <c r="C33" s="17" t="s">
        <v>239</v>
      </c>
      <c r="D33" s="40" t="s">
        <v>65</v>
      </c>
      <c r="E33" s="17" t="s">
        <v>240</v>
      </c>
      <c r="F33" s="17" t="s">
        <v>241</v>
      </c>
      <c r="G33" s="18">
        <v>26507</v>
      </c>
      <c r="H33" s="23">
        <v>46226</v>
      </c>
      <c r="I33" s="12"/>
      <c r="J33" s="20">
        <v>2</v>
      </c>
      <c r="K33" s="16">
        <v>99</v>
      </c>
      <c r="L33" s="16">
        <v>110</v>
      </c>
      <c r="M33" s="16">
        <v>39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f t="shared" si="0"/>
        <v>53</v>
      </c>
      <c r="T33" s="28">
        <f t="shared" si="1"/>
        <v>1683</v>
      </c>
      <c r="U33" s="28">
        <f t="shared" si="2"/>
        <v>1683</v>
      </c>
      <c r="V33" s="28">
        <f t="shared" si="3"/>
        <v>663</v>
      </c>
      <c r="W33" s="28">
        <f t="shared" si="4"/>
        <v>0</v>
      </c>
      <c r="X33" s="28">
        <f t="shared" si="5"/>
        <v>0</v>
      </c>
      <c r="Y33" s="28">
        <f t="shared" si="11"/>
        <v>0</v>
      </c>
      <c r="Z33" s="28">
        <f t="shared" si="7"/>
        <v>0</v>
      </c>
      <c r="AA33" s="28">
        <f t="shared" si="8"/>
        <v>0</v>
      </c>
      <c r="AB33" s="28">
        <f t="shared" si="9"/>
        <v>20</v>
      </c>
      <c r="AC33" s="22">
        <f t="shared" si="10"/>
        <v>4049</v>
      </c>
      <c r="AD33" s="34">
        <v>25</v>
      </c>
    </row>
    <row r="34" spans="1:30" ht="19.899999999999999" customHeight="1" thickBot="1" x14ac:dyDescent="0.35">
      <c r="A34" s="11">
        <v>58</v>
      </c>
      <c r="B34" s="2" t="s">
        <v>266</v>
      </c>
      <c r="C34" s="2" t="s">
        <v>267</v>
      </c>
      <c r="D34" s="39" t="s">
        <v>221</v>
      </c>
      <c r="E34" s="2" t="s">
        <v>78</v>
      </c>
      <c r="F34" s="2" t="s">
        <v>268</v>
      </c>
      <c r="G34" s="18">
        <v>29532</v>
      </c>
      <c r="H34" s="23">
        <v>46226</v>
      </c>
      <c r="I34" s="12"/>
      <c r="J34" s="20">
        <v>2</v>
      </c>
      <c r="K34" s="16">
        <v>80</v>
      </c>
      <c r="L34" s="16">
        <v>56</v>
      </c>
      <c r="M34" s="16">
        <v>60</v>
      </c>
      <c r="N34" s="16">
        <v>0</v>
      </c>
      <c r="O34" s="16">
        <v>3</v>
      </c>
      <c r="P34" s="16">
        <v>1</v>
      </c>
      <c r="Q34" s="16">
        <v>0</v>
      </c>
      <c r="R34" s="16">
        <v>0</v>
      </c>
      <c r="S34" s="16">
        <f t="shared" si="0"/>
        <v>45</v>
      </c>
      <c r="T34" s="28">
        <f t="shared" si="1"/>
        <v>1360</v>
      </c>
      <c r="U34" s="28">
        <f t="shared" si="2"/>
        <v>1360</v>
      </c>
      <c r="V34" s="28">
        <f t="shared" si="3"/>
        <v>1020</v>
      </c>
      <c r="W34" s="28">
        <f t="shared" si="4"/>
        <v>0</v>
      </c>
      <c r="X34" s="28">
        <f t="shared" si="5"/>
        <v>15</v>
      </c>
      <c r="Y34" s="28">
        <f t="shared" si="11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3770</v>
      </c>
      <c r="AD34" s="33">
        <v>26</v>
      </c>
    </row>
    <row r="35" spans="1:30" ht="19.899999999999999" customHeight="1" thickBot="1" x14ac:dyDescent="0.35">
      <c r="A35" s="2">
        <v>33</v>
      </c>
      <c r="B35" s="2" t="s">
        <v>185</v>
      </c>
      <c r="C35" s="2" t="s">
        <v>186</v>
      </c>
      <c r="D35" s="39" t="s">
        <v>82</v>
      </c>
      <c r="E35" s="2" t="s">
        <v>57</v>
      </c>
      <c r="F35" s="2" t="s">
        <v>187</v>
      </c>
      <c r="G35" s="18">
        <v>24801</v>
      </c>
      <c r="H35" s="23">
        <v>46226</v>
      </c>
      <c r="I35" s="12"/>
      <c r="J35" s="20">
        <v>2</v>
      </c>
      <c r="K35" s="16">
        <v>80</v>
      </c>
      <c r="L35" s="16">
        <v>104</v>
      </c>
      <c r="M35" s="16">
        <v>60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58</v>
      </c>
      <c r="T35" s="28">
        <f t="shared" si="1"/>
        <v>1360</v>
      </c>
      <c r="U35" s="28">
        <f t="shared" si="2"/>
        <v>1360</v>
      </c>
      <c r="V35" s="28">
        <f t="shared" si="3"/>
        <v>1020</v>
      </c>
      <c r="W35" s="28">
        <f t="shared" si="4"/>
        <v>0</v>
      </c>
      <c r="X35" s="28">
        <f t="shared" si="5"/>
        <v>0</v>
      </c>
      <c r="Y35" s="28">
        <f t="shared" si="11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3760</v>
      </c>
      <c r="AD35" s="34">
        <v>27</v>
      </c>
    </row>
    <row r="36" spans="1:30" ht="19.899999999999999" customHeight="1" thickBot="1" x14ac:dyDescent="0.35">
      <c r="A36" s="2">
        <v>108</v>
      </c>
      <c r="B36" s="2" t="s">
        <v>592</v>
      </c>
      <c r="C36" s="2" t="s">
        <v>435</v>
      </c>
      <c r="D36" s="39" t="s">
        <v>339</v>
      </c>
      <c r="E36" s="2" t="s">
        <v>71</v>
      </c>
      <c r="F36" s="2" t="s">
        <v>436</v>
      </c>
      <c r="G36" s="18">
        <v>27229</v>
      </c>
      <c r="H36" s="23">
        <v>46226</v>
      </c>
      <c r="I36" s="12"/>
      <c r="J36" s="20">
        <v>2</v>
      </c>
      <c r="K36" s="16">
        <v>80</v>
      </c>
      <c r="L36" s="16">
        <v>24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52</v>
      </c>
      <c r="T36" s="28">
        <f t="shared" si="1"/>
        <v>1360</v>
      </c>
      <c r="U36" s="28">
        <f t="shared" si="2"/>
        <v>1360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11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3760</v>
      </c>
      <c r="AD36" s="33">
        <v>28</v>
      </c>
    </row>
    <row r="37" spans="1:30" ht="19.899999999999999" customHeight="1" thickBot="1" x14ac:dyDescent="0.35">
      <c r="A37" s="2">
        <v>45</v>
      </c>
      <c r="B37" s="2" t="s">
        <v>223</v>
      </c>
      <c r="C37" s="43" t="s">
        <v>224</v>
      </c>
      <c r="D37" s="39" t="s">
        <v>82</v>
      </c>
      <c r="E37" s="2" t="s">
        <v>78</v>
      </c>
      <c r="F37" s="2" t="s">
        <v>225</v>
      </c>
      <c r="G37" s="18">
        <v>25154</v>
      </c>
      <c r="H37" s="23">
        <v>46226</v>
      </c>
      <c r="I37" s="19"/>
      <c r="J37" s="21">
        <v>2</v>
      </c>
      <c r="K37" s="16">
        <v>76</v>
      </c>
      <c r="L37" s="16">
        <v>32</v>
      </c>
      <c r="M37" s="16">
        <v>60</v>
      </c>
      <c r="N37" s="16">
        <v>0</v>
      </c>
      <c r="O37" s="16">
        <v>3</v>
      </c>
      <c r="P37" s="16">
        <v>1</v>
      </c>
      <c r="Q37" s="16">
        <v>3</v>
      </c>
      <c r="R37" s="16">
        <v>0</v>
      </c>
      <c r="S37" s="16">
        <f t="shared" si="0"/>
        <v>57</v>
      </c>
      <c r="T37" s="28">
        <f t="shared" si="1"/>
        <v>1292</v>
      </c>
      <c r="U37" s="28">
        <f t="shared" si="2"/>
        <v>1292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11"/>
        <v>5</v>
      </c>
      <c r="Z37" s="28">
        <f t="shared" si="7"/>
        <v>30</v>
      </c>
      <c r="AA37" s="28">
        <f t="shared" si="8"/>
        <v>0</v>
      </c>
      <c r="AB37" s="28">
        <f t="shared" si="9"/>
        <v>20</v>
      </c>
      <c r="AC37" s="22">
        <f t="shared" si="10"/>
        <v>3674</v>
      </c>
      <c r="AD37" s="34">
        <v>29</v>
      </c>
    </row>
    <row r="38" spans="1:30" ht="19.899999999999999" customHeight="1" thickBot="1" x14ac:dyDescent="0.35">
      <c r="A38" s="11">
        <v>133</v>
      </c>
      <c r="B38" s="43" t="s">
        <v>513</v>
      </c>
      <c r="C38" s="2" t="s">
        <v>514</v>
      </c>
      <c r="D38" s="39" t="s">
        <v>77</v>
      </c>
      <c r="E38" s="2" t="s">
        <v>340</v>
      </c>
      <c r="F38" s="2" t="s">
        <v>515</v>
      </c>
      <c r="G38" s="18">
        <v>27354</v>
      </c>
      <c r="H38" s="23">
        <v>46226</v>
      </c>
      <c r="I38" s="12"/>
      <c r="J38" s="21">
        <v>2</v>
      </c>
      <c r="K38" s="16">
        <v>77</v>
      </c>
      <c r="L38" s="16">
        <v>144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51</v>
      </c>
      <c r="T38" s="28">
        <f t="shared" si="1"/>
        <v>1309</v>
      </c>
      <c r="U38" s="28">
        <f t="shared" si="2"/>
        <v>1309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11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3658</v>
      </c>
      <c r="AD38" s="33">
        <v>30</v>
      </c>
    </row>
    <row r="39" spans="1:30" ht="19.899999999999999" customHeight="1" thickBot="1" x14ac:dyDescent="0.35">
      <c r="A39" s="2">
        <v>47</v>
      </c>
      <c r="B39" s="2" t="s">
        <v>228</v>
      </c>
      <c r="C39" s="2" t="s">
        <v>229</v>
      </c>
      <c r="D39" s="39" t="s">
        <v>91</v>
      </c>
      <c r="E39" s="2" t="s">
        <v>51</v>
      </c>
      <c r="F39" s="2" t="s">
        <v>230</v>
      </c>
      <c r="G39" s="18">
        <v>30205</v>
      </c>
      <c r="H39" s="23">
        <v>46226</v>
      </c>
      <c r="I39" s="12"/>
      <c r="J39" s="20">
        <v>2</v>
      </c>
      <c r="K39" s="16">
        <v>69</v>
      </c>
      <c r="L39" s="16">
        <v>70</v>
      </c>
      <c r="M39" s="16">
        <v>60</v>
      </c>
      <c r="N39" s="16">
        <v>6</v>
      </c>
      <c r="O39" s="16">
        <v>0</v>
      </c>
      <c r="P39" s="16">
        <v>4</v>
      </c>
      <c r="Q39" s="16">
        <v>0</v>
      </c>
      <c r="R39" s="16">
        <v>0</v>
      </c>
      <c r="S39" s="16">
        <f t="shared" si="0"/>
        <v>43</v>
      </c>
      <c r="T39" s="28">
        <f t="shared" si="1"/>
        <v>1173</v>
      </c>
      <c r="U39" s="28">
        <f t="shared" si="2"/>
        <v>1173</v>
      </c>
      <c r="V39" s="28">
        <f t="shared" si="3"/>
        <v>1020</v>
      </c>
      <c r="W39" s="28">
        <f t="shared" si="4"/>
        <v>50</v>
      </c>
      <c r="X39" s="28">
        <f t="shared" si="5"/>
        <v>0</v>
      </c>
      <c r="Y39" s="28">
        <f t="shared" si="11"/>
        <v>30</v>
      </c>
      <c r="Z39" s="28">
        <f t="shared" si="7"/>
        <v>0</v>
      </c>
      <c r="AA39" s="28">
        <f t="shared" si="8"/>
        <v>0</v>
      </c>
      <c r="AB39" s="28" t="str">
        <f t="shared" si="9"/>
        <v>10</v>
      </c>
      <c r="AC39" s="22">
        <f t="shared" si="10"/>
        <v>3456</v>
      </c>
      <c r="AD39" s="34">
        <v>31</v>
      </c>
    </row>
    <row r="40" spans="1:30" ht="19.899999999999999" customHeight="1" thickBot="1" x14ac:dyDescent="0.35">
      <c r="A40" s="11">
        <v>30</v>
      </c>
      <c r="B40" s="2" t="s">
        <v>174</v>
      </c>
      <c r="C40" s="2" t="s">
        <v>601</v>
      </c>
      <c r="D40" s="39" t="s">
        <v>175</v>
      </c>
      <c r="E40" s="2" t="s">
        <v>176</v>
      </c>
      <c r="F40" s="2" t="s">
        <v>600</v>
      </c>
      <c r="G40" s="18">
        <v>24660</v>
      </c>
      <c r="H40" s="23">
        <v>46226</v>
      </c>
      <c r="I40" s="12"/>
      <c r="J40" s="20">
        <v>2</v>
      </c>
      <c r="K40" s="16">
        <v>70</v>
      </c>
      <c r="L40" s="16">
        <v>126</v>
      </c>
      <c r="M40" s="16">
        <v>60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f t="shared" si="0"/>
        <v>59</v>
      </c>
      <c r="T40" s="28">
        <f t="shared" si="1"/>
        <v>1190</v>
      </c>
      <c r="U40" s="28">
        <f t="shared" si="2"/>
        <v>1190</v>
      </c>
      <c r="V40" s="28">
        <f t="shared" si="3"/>
        <v>1020</v>
      </c>
      <c r="W40" s="28">
        <f t="shared" si="4"/>
        <v>0</v>
      </c>
      <c r="X40" s="28">
        <f t="shared" si="5"/>
        <v>0</v>
      </c>
      <c r="Y40" s="28">
        <f t="shared" si="11"/>
        <v>0</v>
      </c>
      <c r="Z40" s="28">
        <f t="shared" si="7"/>
        <v>0</v>
      </c>
      <c r="AA40" s="28">
        <f t="shared" si="8"/>
        <v>0</v>
      </c>
      <c r="AB40" s="28">
        <f t="shared" si="9"/>
        <v>20</v>
      </c>
      <c r="AC40" s="22">
        <f t="shared" si="10"/>
        <v>3420</v>
      </c>
      <c r="AD40" s="33">
        <v>32</v>
      </c>
    </row>
    <row r="41" spans="1:30" ht="19.899999999999999" customHeight="1" thickBot="1" x14ac:dyDescent="0.35">
      <c r="A41" s="2">
        <v>38</v>
      </c>
      <c r="B41" s="2" t="s">
        <v>200</v>
      </c>
      <c r="C41" s="2" t="s">
        <v>201</v>
      </c>
      <c r="D41" s="39" t="s">
        <v>172</v>
      </c>
      <c r="E41" s="2" t="s">
        <v>51</v>
      </c>
      <c r="F41" s="2" t="s">
        <v>202</v>
      </c>
      <c r="G41" s="18">
        <v>25287</v>
      </c>
      <c r="H41" s="23">
        <v>46226</v>
      </c>
      <c r="I41" s="12"/>
      <c r="J41" s="20">
        <v>2</v>
      </c>
      <c r="K41" s="16">
        <v>69</v>
      </c>
      <c r="L41" s="16">
        <v>126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2">DATEDIF(G41,H41,"y")</f>
        <v>57</v>
      </c>
      <c r="T41" s="28">
        <f t="shared" ref="T41:T72" si="13">K41*17</f>
        <v>1173</v>
      </c>
      <c r="U41" s="28">
        <f t="shared" ref="U41:U72" si="14">IF(L41&lt;=17,L41*K41,IF(L41&gt;17,17*K41))</f>
        <v>1173</v>
      </c>
      <c r="V41" s="28">
        <f t="shared" ref="V41:V72" si="15">M41*17</f>
        <v>1020</v>
      </c>
      <c r="W41" s="28">
        <f t="shared" ref="W41:W72" si="16">IF(N41=0,0,IF(N41=4,30,IF(N41=5,40,IF(N41=6,50,IF(N41=7,60,IF(N41=8,70,IF(N41=9,80,IF(N41=10,90))))))))</f>
        <v>0</v>
      </c>
      <c r="X41" s="28">
        <f t="shared" ref="X41:X72" si="17">IF(O41=3,15,IF(O41=0,0))</f>
        <v>0</v>
      </c>
      <c r="Y41" s="28">
        <f t="shared" si="11"/>
        <v>0</v>
      </c>
      <c r="Z41" s="28">
        <f t="shared" ref="Z41:Z72" si="18">Q41*10</f>
        <v>0</v>
      </c>
      <c r="AA41" s="28">
        <f t="shared" ref="AA41:AA72" si="19">IF(R41&lt;50,0,IF(R41&lt;=59,10,IF(R41&lt;=66,12,IF(R41&lt;=69,15,IF(R41&gt;=70,17)))))</f>
        <v>0</v>
      </c>
      <c r="AB41" s="28">
        <f t="shared" ref="AB41:AB72" si="20">IF(S41&gt;50,20,IF(S41&lt;=50,"10"))</f>
        <v>20</v>
      </c>
      <c r="AC41" s="22">
        <f t="shared" ref="AC41:AC72" si="21">T41+W41+X41+Y41+Z41+AA41+AB41+U41+V41</f>
        <v>3386</v>
      </c>
      <c r="AD41" s="34">
        <v>33</v>
      </c>
    </row>
    <row r="42" spans="1:30" ht="19.899999999999999" customHeight="1" thickBot="1" x14ac:dyDescent="0.35">
      <c r="A42" s="11">
        <v>48</v>
      </c>
      <c r="B42" s="2" t="s">
        <v>231</v>
      </c>
      <c r="C42" s="2" t="s">
        <v>232</v>
      </c>
      <c r="D42" s="39" t="s">
        <v>77</v>
      </c>
      <c r="E42" s="2" t="s">
        <v>233</v>
      </c>
      <c r="F42" s="2" t="s">
        <v>234</v>
      </c>
      <c r="G42" s="18">
        <v>29812</v>
      </c>
      <c r="H42" s="23">
        <v>46226</v>
      </c>
      <c r="I42" s="12"/>
      <c r="J42" s="20">
        <v>2</v>
      </c>
      <c r="K42" s="16">
        <v>69</v>
      </c>
      <c r="L42" s="16">
        <v>119</v>
      </c>
      <c r="M42" s="16">
        <v>60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f t="shared" si="12"/>
        <v>44</v>
      </c>
      <c r="T42" s="28">
        <f t="shared" si="13"/>
        <v>1173</v>
      </c>
      <c r="U42" s="28">
        <f t="shared" si="14"/>
        <v>1173</v>
      </c>
      <c r="V42" s="28">
        <f t="shared" si="15"/>
        <v>1020</v>
      </c>
      <c r="W42" s="28">
        <f t="shared" si="16"/>
        <v>0</v>
      </c>
      <c r="X42" s="28">
        <f t="shared" si="17"/>
        <v>0</v>
      </c>
      <c r="Y42" s="28">
        <f t="shared" si="11"/>
        <v>0</v>
      </c>
      <c r="Z42" s="28">
        <f t="shared" si="18"/>
        <v>10</v>
      </c>
      <c r="AA42" s="28">
        <f t="shared" si="19"/>
        <v>0</v>
      </c>
      <c r="AB42" s="28" t="str">
        <f t="shared" si="20"/>
        <v>10</v>
      </c>
      <c r="AC42" s="22">
        <f t="shared" si="21"/>
        <v>3386</v>
      </c>
      <c r="AD42" s="33">
        <v>34</v>
      </c>
    </row>
    <row r="43" spans="1:30" ht="19.899999999999999" customHeight="1" thickBot="1" x14ac:dyDescent="0.35">
      <c r="A43" s="2">
        <v>134</v>
      </c>
      <c r="B43" s="2" t="s">
        <v>516</v>
      </c>
      <c r="C43" s="2" t="s">
        <v>517</v>
      </c>
      <c r="D43" s="39" t="s">
        <v>65</v>
      </c>
      <c r="E43" s="2" t="s">
        <v>71</v>
      </c>
      <c r="F43" s="2" t="s">
        <v>518</v>
      </c>
      <c r="G43" s="18">
        <v>29116</v>
      </c>
      <c r="H43" s="23">
        <v>46226</v>
      </c>
      <c r="I43" s="12"/>
      <c r="J43" s="20">
        <v>2</v>
      </c>
      <c r="K43" s="16">
        <v>69</v>
      </c>
      <c r="L43" s="16">
        <v>14</v>
      </c>
      <c r="M43" s="16">
        <v>60</v>
      </c>
      <c r="N43" s="16">
        <v>0</v>
      </c>
      <c r="O43" s="16">
        <v>0</v>
      </c>
      <c r="P43" s="16">
        <v>1</v>
      </c>
      <c r="Q43" s="16">
        <v>0</v>
      </c>
      <c r="R43" s="16">
        <v>0</v>
      </c>
      <c r="S43" s="16">
        <f t="shared" si="12"/>
        <v>46</v>
      </c>
      <c r="T43" s="28">
        <f t="shared" si="13"/>
        <v>1173</v>
      </c>
      <c r="U43" s="28">
        <f t="shared" si="14"/>
        <v>966</v>
      </c>
      <c r="V43" s="28">
        <f t="shared" si="15"/>
        <v>1020</v>
      </c>
      <c r="W43" s="28">
        <f t="shared" si="16"/>
        <v>0</v>
      </c>
      <c r="X43" s="28">
        <f t="shared" si="17"/>
        <v>0</v>
      </c>
      <c r="Y43" s="28">
        <f t="shared" si="11"/>
        <v>5</v>
      </c>
      <c r="Z43" s="28">
        <f t="shared" si="18"/>
        <v>0</v>
      </c>
      <c r="AA43" s="28">
        <f t="shared" si="19"/>
        <v>0</v>
      </c>
      <c r="AB43" s="28" t="str">
        <f t="shared" si="20"/>
        <v>10</v>
      </c>
      <c r="AC43" s="22">
        <f t="shared" si="21"/>
        <v>3174</v>
      </c>
      <c r="AD43" s="34">
        <v>35</v>
      </c>
    </row>
    <row r="44" spans="1:30" ht="19.899999999999999" customHeight="1" thickBot="1" x14ac:dyDescent="0.35">
      <c r="A44" s="11">
        <v>56</v>
      </c>
      <c r="B44" s="2" t="s">
        <v>259</v>
      </c>
      <c r="C44" s="2" t="s">
        <v>201</v>
      </c>
      <c r="D44" s="39" t="s">
        <v>260</v>
      </c>
      <c r="E44" s="2" t="s">
        <v>261</v>
      </c>
      <c r="F44" s="2" t="s">
        <v>262</v>
      </c>
      <c r="G44" s="18">
        <v>25236</v>
      </c>
      <c r="H44" s="23">
        <v>46226</v>
      </c>
      <c r="I44" s="12"/>
      <c r="J44" s="20">
        <v>2</v>
      </c>
      <c r="K44" s="16">
        <v>60</v>
      </c>
      <c r="L44" s="16">
        <v>108</v>
      </c>
      <c r="M44" s="16">
        <v>60</v>
      </c>
      <c r="N44" s="16">
        <v>4</v>
      </c>
      <c r="O44" s="16">
        <v>0</v>
      </c>
      <c r="P44" s="16">
        <v>1</v>
      </c>
      <c r="Q44" s="16">
        <v>0</v>
      </c>
      <c r="R44" s="16">
        <v>0</v>
      </c>
      <c r="S44" s="16">
        <f t="shared" si="12"/>
        <v>57</v>
      </c>
      <c r="T44" s="28">
        <f t="shared" si="13"/>
        <v>1020</v>
      </c>
      <c r="U44" s="28">
        <f t="shared" si="14"/>
        <v>1020</v>
      </c>
      <c r="V44" s="28">
        <f t="shared" si="15"/>
        <v>1020</v>
      </c>
      <c r="W44" s="28">
        <f t="shared" si="16"/>
        <v>30</v>
      </c>
      <c r="X44" s="28">
        <f t="shared" si="17"/>
        <v>0</v>
      </c>
      <c r="Y44" s="28">
        <f t="shared" si="11"/>
        <v>5</v>
      </c>
      <c r="Z44" s="28">
        <f t="shared" si="18"/>
        <v>0</v>
      </c>
      <c r="AA44" s="28">
        <f t="shared" si="19"/>
        <v>0</v>
      </c>
      <c r="AB44" s="28">
        <f t="shared" si="20"/>
        <v>20</v>
      </c>
      <c r="AC44" s="22">
        <f t="shared" si="21"/>
        <v>3115</v>
      </c>
      <c r="AD44" s="33">
        <v>36</v>
      </c>
    </row>
    <row r="45" spans="1:30" ht="19.899999999999999" customHeight="1" thickBot="1" x14ac:dyDescent="0.35">
      <c r="A45" s="2">
        <v>19</v>
      </c>
      <c r="B45" s="2" t="s">
        <v>134</v>
      </c>
      <c r="C45" s="2" t="s">
        <v>136</v>
      </c>
      <c r="D45" s="39" t="s">
        <v>99</v>
      </c>
      <c r="E45" s="2" t="s">
        <v>51</v>
      </c>
      <c r="F45" s="2" t="s">
        <v>135</v>
      </c>
      <c r="G45" s="18">
        <v>26746</v>
      </c>
      <c r="H45" s="23">
        <v>46226</v>
      </c>
      <c r="I45" s="12"/>
      <c r="J45" s="20">
        <v>2</v>
      </c>
      <c r="K45" s="16">
        <v>60</v>
      </c>
      <c r="L45" s="16">
        <v>60</v>
      </c>
      <c r="M45" s="16">
        <v>60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f t="shared" si="12"/>
        <v>53</v>
      </c>
      <c r="T45" s="28">
        <f t="shared" si="13"/>
        <v>1020</v>
      </c>
      <c r="U45" s="28">
        <f t="shared" si="14"/>
        <v>1020</v>
      </c>
      <c r="V45" s="28">
        <f t="shared" si="15"/>
        <v>1020</v>
      </c>
      <c r="W45" s="28">
        <f t="shared" si="16"/>
        <v>0</v>
      </c>
      <c r="X45" s="28">
        <f t="shared" si="17"/>
        <v>0</v>
      </c>
      <c r="Y45" s="28">
        <f t="shared" si="11"/>
        <v>0</v>
      </c>
      <c r="Z45" s="28">
        <f t="shared" si="18"/>
        <v>0</v>
      </c>
      <c r="AA45" s="28">
        <f t="shared" si="19"/>
        <v>0</v>
      </c>
      <c r="AB45" s="28">
        <f t="shared" si="20"/>
        <v>20</v>
      </c>
      <c r="AC45" s="22">
        <f t="shared" si="21"/>
        <v>3080</v>
      </c>
      <c r="AD45" s="34">
        <v>37</v>
      </c>
    </row>
    <row r="46" spans="1:30" ht="19.899999999999999" customHeight="1" thickBot="1" x14ac:dyDescent="0.35">
      <c r="A46" s="11">
        <v>24</v>
      </c>
      <c r="B46" s="2" t="s">
        <v>173</v>
      </c>
      <c r="C46" s="2" t="s">
        <v>153</v>
      </c>
      <c r="D46" s="39" t="s">
        <v>50</v>
      </c>
      <c r="E46" s="2" t="s">
        <v>57</v>
      </c>
      <c r="F46" s="2" t="s">
        <v>154</v>
      </c>
      <c r="G46" s="18">
        <v>28307</v>
      </c>
      <c r="H46" s="23">
        <v>46226</v>
      </c>
      <c r="I46" s="12"/>
      <c r="J46" s="20">
        <v>2</v>
      </c>
      <c r="K46" s="16">
        <v>60</v>
      </c>
      <c r="L46" s="16">
        <v>108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2"/>
        <v>49</v>
      </c>
      <c r="T46" s="28">
        <f t="shared" si="13"/>
        <v>1020</v>
      </c>
      <c r="U46" s="28">
        <f t="shared" si="14"/>
        <v>1020</v>
      </c>
      <c r="V46" s="28">
        <f t="shared" si="15"/>
        <v>1020</v>
      </c>
      <c r="W46" s="28">
        <f t="shared" si="16"/>
        <v>0</v>
      </c>
      <c r="X46" s="28">
        <f t="shared" si="17"/>
        <v>0</v>
      </c>
      <c r="Y46" s="28">
        <f t="shared" si="11"/>
        <v>5</v>
      </c>
      <c r="Z46" s="28">
        <f t="shared" si="18"/>
        <v>0</v>
      </c>
      <c r="AA46" s="28">
        <f t="shared" si="19"/>
        <v>0</v>
      </c>
      <c r="AB46" s="28" t="str">
        <f t="shared" si="20"/>
        <v>10</v>
      </c>
      <c r="AC46" s="22">
        <f t="shared" si="21"/>
        <v>3075</v>
      </c>
      <c r="AD46" s="33">
        <v>38</v>
      </c>
    </row>
    <row r="47" spans="1:30" ht="19.899999999999999" customHeight="1" thickBot="1" x14ac:dyDescent="0.35">
      <c r="A47" s="2">
        <v>126</v>
      </c>
      <c r="B47" s="2" t="s">
        <v>491</v>
      </c>
      <c r="C47" s="2" t="s">
        <v>492</v>
      </c>
      <c r="D47" s="39" t="s">
        <v>324</v>
      </c>
      <c r="E47" s="2" t="s">
        <v>371</v>
      </c>
      <c r="F47" s="2" t="s">
        <v>493</v>
      </c>
      <c r="G47" s="18">
        <v>29400</v>
      </c>
      <c r="H47" s="23">
        <v>46226</v>
      </c>
      <c r="I47" s="12"/>
      <c r="J47" s="20">
        <v>1</v>
      </c>
      <c r="K47" s="16">
        <v>58</v>
      </c>
      <c r="L47" s="16">
        <v>24</v>
      </c>
      <c r="M47" s="16">
        <v>60</v>
      </c>
      <c r="N47" s="16">
        <v>0</v>
      </c>
      <c r="O47" s="16">
        <v>3</v>
      </c>
      <c r="P47" s="16">
        <v>0</v>
      </c>
      <c r="Q47" s="16">
        <v>3</v>
      </c>
      <c r="R47" s="16">
        <v>0</v>
      </c>
      <c r="S47" s="16">
        <f t="shared" si="12"/>
        <v>46</v>
      </c>
      <c r="T47" s="28">
        <f t="shared" si="13"/>
        <v>986</v>
      </c>
      <c r="U47" s="28">
        <f t="shared" si="14"/>
        <v>986</v>
      </c>
      <c r="V47" s="28">
        <f t="shared" si="15"/>
        <v>1020</v>
      </c>
      <c r="W47" s="28">
        <f t="shared" si="16"/>
        <v>0</v>
      </c>
      <c r="X47" s="28">
        <f t="shared" si="17"/>
        <v>15</v>
      </c>
      <c r="Y47" s="28">
        <f t="shared" si="11"/>
        <v>0</v>
      </c>
      <c r="Z47" s="28">
        <f t="shared" si="18"/>
        <v>30</v>
      </c>
      <c r="AA47" s="28">
        <f t="shared" si="19"/>
        <v>0</v>
      </c>
      <c r="AB47" s="28" t="str">
        <f t="shared" si="20"/>
        <v>10</v>
      </c>
      <c r="AC47" s="22">
        <f t="shared" si="21"/>
        <v>3047</v>
      </c>
      <c r="AD47" s="34">
        <v>39</v>
      </c>
    </row>
    <row r="48" spans="1:30" ht="19.899999999999999" customHeight="1" thickBot="1" x14ac:dyDescent="0.35">
      <c r="A48" s="11">
        <v>128</v>
      </c>
      <c r="B48" s="2" t="s">
        <v>497</v>
      </c>
      <c r="C48" s="2" t="s">
        <v>498</v>
      </c>
      <c r="D48" s="39" t="s">
        <v>65</v>
      </c>
      <c r="E48" s="2" t="s">
        <v>499</v>
      </c>
      <c r="F48" s="2" t="s">
        <v>500</v>
      </c>
      <c r="G48" s="18">
        <v>30990</v>
      </c>
      <c r="H48" s="23">
        <v>46226</v>
      </c>
      <c r="I48" s="12"/>
      <c r="J48" s="20">
        <v>1</v>
      </c>
      <c r="K48" s="16">
        <v>66</v>
      </c>
      <c r="L48" s="16">
        <v>126</v>
      </c>
      <c r="M48" s="16">
        <v>40</v>
      </c>
      <c r="N48" s="16">
        <v>0</v>
      </c>
      <c r="O48" s="16">
        <v>0</v>
      </c>
      <c r="P48" s="16">
        <v>2</v>
      </c>
      <c r="Q48" s="16">
        <v>3</v>
      </c>
      <c r="R48" s="16">
        <v>0</v>
      </c>
      <c r="S48" s="16">
        <f t="shared" si="12"/>
        <v>41</v>
      </c>
      <c r="T48" s="28">
        <f t="shared" si="13"/>
        <v>1122</v>
      </c>
      <c r="U48" s="28">
        <f t="shared" si="14"/>
        <v>1122</v>
      </c>
      <c r="V48" s="28">
        <f t="shared" si="15"/>
        <v>680</v>
      </c>
      <c r="W48" s="28">
        <f t="shared" si="16"/>
        <v>0</v>
      </c>
      <c r="X48" s="28">
        <f t="shared" si="17"/>
        <v>0</v>
      </c>
      <c r="Y48" s="28">
        <f t="shared" si="11"/>
        <v>10</v>
      </c>
      <c r="Z48" s="28">
        <f t="shared" si="18"/>
        <v>30</v>
      </c>
      <c r="AA48" s="28">
        <f t="shared" si="19"/>
        <v>0</v>
      </c>
      <c r="AB48" s="28" t="str">
        <f t="shared" si="20"/>
        <v>10</v>
      </c>
      <c r="AC48" s="22">
        <f t="shared" si="21"/>
        <v>2974</v>
      </c>
      <c r="AD48" s="33">
        <v>40</v>
      </c>
    </row>
    <row r="49" spans="1:30" ht="19.899999999999999" customHeight="1" thickBot="1" x14ac:dyDescent="0.35">
      <c r="A49" s="2">
        <v>23</v>
      </c>
      <c r="B49" s="2" t="s">
        <v>148</v>
      </c>
      <c r="C49" s="2" t="s">
        <v>149</v>
      </c>
      <c r="D49" s="39" t="s">
        <v>150</v>
      </c>
      <c r="E49" s="2" t="s">
        <v>151</v>
      </c>
      <c r="F49" s="2" t="s">
        <v>152</v>
      </c>
      <c r="G49" s="18">
        <v>26104</v>
      </c>
      <c r="H49" s="23">
        <v>46226</v>
      </c>
      <c r="I49" s="12"/>
      <c r="J49" s="20">
        <v>2</v>
      </c>
      <c r="K49" s="16">
        <v>70</v>
      </c>
      <c r="L49" s="16">
        <v>77</v>
      </c>
      <c r="M49" s="16">
        <v>30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2"/>
        <v>55</v>
      </c>
      <c r="T49" s="28">
        <f t="shared" si="13"/>
        <v>1190</v>
      </c>
      <c r="U49" s="28">
        <f t="shared" si="14"/>
        <v>1190</v>
      </c>
      <c r="V49" s="28">
        <f t="shared" si="15"/>
        <v>510</v>
      </c>
      <c r="W49" s="28">
        <f t="shared" si="16"/>
        <v>0</v>
      </c>
      <c r="X49" s="28">
        <f t="shared" si="17"/>
        <v>0</v>
      </c>
      <c r="Y49" s="28">
        <f t="shared" si="11"/>
        <v>0</v>
      </c>
      <c r="Z49" s="28">
        <f t="shared" si="18"/>
        <v>0</v>
      </c>
      <c r="AA49" s="28">
        <f t="shared" si="19"/>
        <v>0</v>
      </c>
      <c r="AB49" s="28">
        <f t="shared" si="20"/>
        <v>20</v>
      </c>
      <c r="AC49" s="22">
        <f t="shared" si="21"/>
        <v>2910</v>
      </c>
      <c r="AD49" s="34">
        <v>41</v>
      </c>
    </row>
    <row r="50" spans="1:30" ht="19.899999999999999" customHeight="1" thickBot="1" x14ac:dyDescent="0.35">
      <c r="A50" s="11">
        <v>51</v>
      </c>
      <c r="B50" s="2" t="s">
        <v>242</v>
      </c>
      <c r="C50" s="2" t="s">
        <v>243</v>
      </c>
      <c r="D50" s="39" t="s">
        <v>221</v>
      </c>
      <c r="E50" s="2" t="s">
        <v>51</v>
      </c>
      <c r="F50" s="2" t="s">
        <v>244</v>
      </c>
      <c r="G50" s="18">
        <v>29271</v>
      </c>
      <c r="H50" s="23">
        <v>46226</v>
      </c>
      <c r="I50" s="12"/>
      <c r="J50" s="20">
        <v>2</v>
      </c>
      <c r="K50" s="16">
        <v>60</v>
      </c>
      <c r="L50" s="16">
        <v>72</v>
      </c>
      <c r="M50" s="16">
        <v>40</v>
      </c>
      <c r="N50" s="16">
        <v>5</v>
      </c>
      <c r="O50" s="16">
        <v>0</v>
      </c>
      <c r="P50" s="16">
        <v>2</v>
      </c>
      <c r="Q50" s="16">
        <v>0</v>
      </c>
      <c r="R50" s="16">
        <v>0</v>
      </c>
      <c r="S50" s="16">
        <f t="shared" si="12"/>
        <v>46</v>
      </c>
      <c r="T50" s="28">
        <f t="shared" si="13"/>
        <v>1020</v>
      </c>
      <c r="U50" s="28">
        <f t="shared" si="14"/>
        <v>1020</v>
      </c>
      <c r="V50" s="28">
        <f t="shared" si="15"/>
        <v>680</v>
      </c>
      <c r="W50" s="28">
        <f t="shared" si="16"/>
        <v>40</v>
      </c>
      <c r="X50" s="28">
        <f t="shared" si="17"/>
        <v>0</v>
      </c>
      <c r="Y50" s="28">
        <f t="shared" si="11"/>
        <v>10</v>
      </c>
      <c r="Z50" s="28">
        <f t="shared" si="18"/>
        <v>0</v>
      </c>
      <c r="AA50" s="28">
        <f t="shared" si="19"/>
        <v>0</v>
      </c>
      <c r="AB50" s="28" t="str">
        <f t="shared" si="20"/>
        <v>10</v>
      </c>
      <c r="AC50" s="22">
        <f t="shared" si="21"/>
        <v>2780</v>
      </c>
      <c r="AD50" s="33">
        <v>42</v>
      </c>
    </row>
    <row r="51" spans="1:30" ht="19.899999999999999" customHeight="1" thickBot="1" x14ac:dyDescent="0.35">
      <c r="A51" s="2">
        <v>131</v>
      </c>
      <c r="B51" s="2" t="s">
        <v>507</v>
      </c>
      <c r="C51" s="2" t="s">
        <v>508</v>
      </c>
      <c r="D51" s="39" t="s">
        <v>179</v>
      </c>
      <c r="E51" s="2" t="s">
        <v>165</v>
      </c>
      <c r="F51" s="2" t="s">
        <v>509</v>
      </c>
      <c r="G51" s="18">
        <v>28566</v>
      </c>
      <c r="H51" s="23">
        <v>46226</v>
      </c>
      <c r="I51" s="12"/>
      <c r="J51" s="20">
        <v>1</v>
      </c>
      <c r="K51" s="16">
        <v>50</v>
      </c>
      <c r="L51" s="16">
        <v>20</v>
      </c>
      <c r="M51" s="16">
        <v>60</v>
      </c>
      <c r="N51" s="16">
        <v>4</v>
      </c>
      <c r="O51" s="16">
        <v>0</v>
      </c>
      <c r="P51" s="16">
        <v>0</v>
      </c>
      <c r="Q51" s="16">
        <v>0</v>
      </c>
      <c r="R51" s="16">
        <v>0</v>
      </c>
      <c r="S51" s="16">
        <f t="shared" si="12"/>
        <v>48</v>
      </c>
      <c r="T51" s="28">
        <f t="shared" si="13"/>
        <v>850</v>
      </c>
      <c r="U51" s="28">
        <f t="shared" si="14"/>
        <v>850</v>
      </c>
      <c r="V51" s="28">
        <f t="shared" si="15"/>
        <v>1020</v>
      </c>
      <c r="W51" s="28">
        <f t="shared" si="16"/>
        <v>30</v>
      </c>
      <c r="X51" s="28">
        <f t="shared" si="17"/>
        <v>0</v>
      </c>
      <c r="Y51" s="28">
        <f t="shared" si="11"/>
        <v>0</v>
      </c>
      <c r="Z51" s="28">
        <f t="shared" si="18"/>
        <v>0</v>
      </c>
      <c r="AA51" s="28">
        <f t="shared" si="19"/>
        <v>0</v>
      </c>
      <c r="AB51" s="28" t="str">
        <f t="shared" si="20"/>
        <v>10</v>
      </c>
      <c r="AC51" s="22">
        <f t="shared" si="21"/>
        <v>2760</v>
      </c>
      <c r="AD51" s="34">
        <v>43</v>
      </c>
    </row>
    <row r="52" spans="1:30" ht="19.899999999999999" customHeight="1" thickBot="1" x14ac:dyDescent="0.35">
      <c r="A52" s="11">
        <v>141</v>
      </c>
      <c r="B52" s="2" t="s">
        <v>541</v>
      </c>
      <c r="C52" s="45" t="s">
        <v>542</v>
      </c>
      <c r="D52" s="40" t="s">
        <v>65</v>
      </c>
      <c r="E52" s="17" t="s">
        <v>51</v>
      </c>
      <c r="F52" s="17" t="s">
        <v>543</v>
      </c>
      <c r="G52" s="18">
        <v>27198</v>
      </c>
      <c r="H52" s="23">
        <v>46226</v>
      </c>
      <c r="I52" s="12"/>
      <c r="J52" s="20">
        <v>1</v>
      </c>
      <c r="K52" s="16">
        <v>50</v>
      </c>
      <c r="L52" s="16">
        <v>25</v>
      </c>
      <c r="M52" s="16">
        <v>60</v>
      </c>
      <c r="N52" s="16">
        <v>0</v>
      </c>
      <c r="O52" s="16">
        <v>0</v>
      </c>
      <c r="P52" s="16">
        <v>0</v>
      </c>
      <c r="Q52" s="16">
        <v>2</v>
      </c>
      <c r="R52" s="16">
        <v>0</v>
      </c>
      <c r="S52" s="16">
        <f t="shared" si="12"/>
        <v>52</v>
      </c>
      <c r="T52" s="28">
        <f t="shared" si="13"/>
        <v>850</v>
      </c>
      <c r="U52" s="28">
        <f t="shared" si="14"/>
        <v>850</v>
      </c>
      <c r="V52" s="28">
        <f t="shared" si="15"/>
        <v>1020</v>
      </c>
      <c r="W52" s="28">
        <f t="shared" si="16"/>
        <v>0</v>
      </c>
      <c r="X52" s="28">
        <f t="shared" si="17"/>
        <v>0</v>
      </c>
      <c r="Y52" s="28">
        <f t="shared" ref="Y52:Y83" si="22">IF(P52=0,0,IF(P52=1,5,IF(P52=2,10,IF(P52=3,20,IF(P52=4,30,IF(P52=5,40))))))</f>
        <v>0</v>
      </c>
      <c r="Z52" s="28">
        <f t="shared" si="18"/>
        <v>20</v>
      </c>
      <c r="AA52" s="28">
        <f t="shared" si="19"/>
        <v>0</v>
      </c>
      <c r="AB52" s="28">
        <f t="shared" si="20"/>
        <v>20</v>
      </c>
      <c r="AC52" s="22">
        <f t="shared" si="21"/>
        <v>2760</v>
      </c>
      <c r="AD52" s="33">
        <v>44</v>
      </c>
    </row>
    <row r="53" spans="1:30" ht="19.899999999999999" customHeight="1" thickBot="1" x14ac:dyDescent="0.35">
      <c r="A53" s="2">
        <v>20</v>
      </c>
      <c r="B53" s="2" t="s">
        <v>98</v>
      </c>
      <c r="C53" s="2" t="s">
        <v>94</v>
      </c>
      <c r="D53" s="39" t="s">
        <v>99</v>
      </c>
      <c r="E53" s="2" t="s">
        <v>96</v>
      </c>
      <c r="F53" s="2" t="s">
        <v>100</v>
      </c>
      <c r="G53" s="18">
        <v>29508</v>
      </c>
      <c r="H53" s="23">
        <v>46226</v>
      </c>
      <c r="I53" s="12"/>
      <c r="J53" s="20">
        <v>2</v>
      </c>
      <c r="K53" s="16">
        <v>50</v>
      </c>
      <c r="L53" s="16">
        <v>90</v>
      </c>
      <c r="M53" s="16">
        <v>60</v>
      </c>
      <c r="N53" s="16">
        <v>0</v>
      </c>
      <c r="O53" s="16">
        <v>3</v>
      </c>
      <c r="P53" s="16">
        <v>1</v>
      </c>
      <c r="Q53" s="16">
        <v>0</v>
      </c>
      <c r="R53" s="16">
        <v>0</v>
      </c>
      <c r="S53" s="16">
        <f t="shared" si="12"/>
        <v>45</v>
      </c>
      <c r="T53" s="28">
        <f t="shared" si="13"/>
        <v>850</v>
      </c>
      <c r="U53" s="28">
        <f t="shared" si="14"/>
        <v>850</v>
      </c>
      <c r="V53" s="28">
        <f t="shared" si="15"/>
        <v>1020</v>
      </c>
      <c r="W53" s="28">
        <f t="shared" si="16"/>
        <v>0</v>
      </c>
      <c r="X53" s="28">
        <f t="shared" si="17"/>
        <v>15</v>
      </c>
      <c r="Y53" s="28">
        <f t="shared" si="22"/>
        <v>5</v>
      </c>
      <c r="Z53" s="28">
        <f t="shared" si="18"/>
        <v>0</v>
      </c>
      <c r="AA53" s="28">
        <f t="shared" si="19"/>
        <v>0</v>
      </c>
      <c r="AB53" s="28" t="str">
        <f t="shared" si="20"/>
        <v>10</v>
      </c>
      <c r="AC53" s="22">
        <f t="shared" si="21"/>
        <v>2750</v>
      </c>
      <c r="AD53" s="34">
        <v>46</v>
      </c>
    </row>
    <row r="54" spans="1:30" ht="19.899999999999999" customHeight="1" thickBot="1" x14ac:dyDescent="0.35">
      <c r="A54" s="11">
        <v>11</v>
      </c>
      <c r="B54" s="42" t="s">
        <v>302</v>
      </c>
      <c r="C54" s="49" t="s">
        <v>303</v>
      </c>
      <c r="D54" s="39" t="s">
        <v>304</v>
      </c>
      <c r="E54" s="2" t="s">
        <v>211</v>
      </c>
      <c r="F54" s="2" t="s">
        <v>305</v>
      </c>
      <c r="G54" s="18">
        <v>31995</v>
      </c>
      <c r="H54" s="23">
        <v>46226</v>
      </c>
      <c r="I54" s="12"/>
      <c r="J54" s="20">
        <v>2</v>
      </c>
      <c r="K54" s="16">
        <v>50</v>
      </c>
      <c r="L54" s="16">
        <v>25</v>
      </c>
      <c r="M54" s="16">
        <v>60</v>
      </c>
      <c r="N54" s="16">
        <v>0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2"/>
        <v>38</v>
      </c>
      <c r="T54" s="28">
        <f t="shared" si="13"/>
        <v>850</v>
      </c>
      <c r="U54" s="28">
        <f t="shared" si="14"/>
        <v>850</v>
      </c>
      <c r="V54" s="28">
        <f t="shared" si="15"/>
        <v>1020</v>
      </c>
      <c r="W54" s="28">
        <f t="shared" si="16"/>
        <v>0</v>
      </c>
      <c r="X54" s="28">
        <f t="shared" si="17"/>
        <v>0</v>
      </c>
      <c r="Y54" s="28">
        <f t="shared" si="22"/>
        <v>10</v>
      </c>
      <c r="Z54" s="28">
        <f t="shared" si="18"/>
        <v>0</v>
      </c>
      <c r="AA54" s="28">
        <f t="shared" si="19"/>
        <v>0</v>
      </c>
      <c r="AB54" s="28" t="str">
        <f t="shared" si="20"/>
        <v>10</v>
      </c>
      <c r="AC54" s="22">
        <f t="shared" si="21"/>
        <v>2740</v>
      </c>
      <c r="AD54" s="33">
        <v>47</v>
      </c>
    </row>
    <row r="55" spans="1:30" ht="19.899999999999999" customHeight="1" thickBot="1" x14ac:dyDescent="0.35">
      <c r="A55" s="2">
        <v>68</v>
      </c>
      <c r="B55" s="2" t="s">
        <v>431</v>
      </c>
      <c r="C55" s="2" t="s">
        <v>432</v>
      </c>
      <c r="D55" s="39" t="s">
        <v>433</v>
      </c>
      <c r="E55" s="2" t="s">
        <v>78</v>
      </c>
      <c r="F55" s="2" t="s">
        <v>434</v>
      </c>
      <c r="G55" s="18">
        <v>27004</v>
      </c>
      <c r="H55" s="23">
        <v>46226</v>
      </c>
      <c r="I55" s="12"/>
      <c r="J55" s="20">
        <v>2</v>
      </c>
      <c r="K55" s="16">
        <v>50</v>
      </c>
      <c r="L55" s="16">
        <v>70</v>
      </c>
      <c r="M55" s="16">
        <v>60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f t="shared" si="12"/>
        <v>52</v>
      </c>
      <c r="T55" s="28">
        <f t="shared" si="13"/>
        <v>850</v>
      </c>
      <c r="U55" s="28">
        <f t="shared" si="14"/>
        <v>850</v>
      </c>
      <c r="V55" s="28">
        <f t="shared" si="15"/>
        <v>1020</v>
      </c>
      <c r="W55" s="28">
        <f t="shared" si="16"/>
        <v>0</v>
      </c>
      <c r="X55" s="28">
        <f t="shared" si="17"/>
        <v>0</v>
      </c>
      <c r="Y55" s="28">
        <f t="shared" si="22"/>
        <v>0</v>
      </c>
      <c r="Z55" s="28">
        <f t="shared" si="18"/>
        <v>0</v>
      </c>
      <c r="AA55" s="28">
        <f t="shared" si="19"/>
        <v>0</v>
      </c>
      <c r="AB55" s="28">
        <f t="shared" si="20"/>
        <v>20</v>
      </c>
      <c r="AC55" s="22">
        <f t="shared" si="21"/>
        <v>2740</v>
      </c>
      <c r="AD55" s="34">
        <v>48</v>
      </c>
    </row>
    <row r="56" spans="1:30" ht="19.899999999999999" customHeight="1" thickBot="1" x14ac:dyDescent="0.35">
      <c r="A56" s="11">
        <v>107</v>
      </c>
      <c r="B56" s="2" t="s">
        <v>190</v>
      </c>
      <c r="C56" s="2" t="s">
        <v>191</v>
      </c>
      <c r="D56" s="39" t="s">
        <v>91</v>
      </c>
      <c r="E56" s="2" t="s">
        <v>57</v>
      </c>
      <c r="F56" s="2" t="s">
        <v>192</v>
      </c>
      <c r="G56" s="18">
        <v>21924</v>
      </c>
      <c r="H56" s="23">
        <v>46226</v>
      </c>
      <c r="I56" s="12"/>
      <c r="J56" s="20">
        <v>2</v>
      </c>
      <c r="K56" s="16">
        <v>49</v>
      </c>
      <c r="L56" s="16">
        <v>15</v>
      </c>
      <c r="M56" s="16">
        <v>60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2"/>
        <v>66</v>
      </c>
      <c r="T56" s="28">
        <f t="shared" si="13"/>
        <v>833</v>
      </c>
      <c r="U56" s="28">
        <f t="shared" si="14"/>
        <v>735</v>
      </c>
      <c r="V56" s="28">
        <f t="shared" si="15"/>
        <v>1020</v>
      </c>
      <c r="W56" s="28">
        <f t="shared" si="16"/>
        <v>0</v>
      </c>
      <c r="X56" s="28">
        <f t="shared" si="17"/>
        <v>0</v>
      </c>
      <c r="Y56" s="28">
        <f t="shared" si="22"/>
        <v>0</v>
      </c>
      <c r="Z56" s="28">
        <f t="shared" si="18"/>
        <v>0</v>
      </c>
      <c r="AA56" s="28">
        <f t="shared" si="19"/>
        <v>0</v>
      </c>
      <c r="AB56" s="28">
        <f t="shared" si="20"/>
        <v>20</v>
      </c>
      <c r="AC56" s="22">
        <f t="shared" si="21"/>
        <v>2608</v>
      </c>
      <c r="AD56" s="33">
        <v>49</v>
      </c>
    </row>
    <row r="57" spans="1:30" ht="19.899999999999999" customHeight="1" thickBot="1" x14ac:dyDescent="0.35">
      <c r="A57" s="2">
        <v>35</v>
      </c>
      <c r="B57" s="2" t="s">
        <v>137</v>
      </c>
      <c r="C57" s="2" t="s">
        <v>138</v>
      </c>
      <c r="D57" s="39" t="s">
        <v>131</v>
      </c>
      <c r="E57" s="2" t="s">
        <v>66</v>
      </c>
      <c r="F57" s="2" t="s">
        <v>139</v>
      </c>
      <c r="G57" s="18">
        <v>31172</v>
      </c>
      <c r="H57" s="23">
        <v>46226</v>
      </c>
      <c r="I57" s="12"/>
      <c r="J57" s="20">
        <v>2</v>
      </c>
      <c r="K57" s="16">
        <v>50</v>
      </c>
      <c r="L57" s="16">
        <v>25</v>
      </c>
      <c r="M57" s="16">
        <v>50</v>
      </c>
      <c r="N57" s="16">
        <v>0</v>
      </c>
      <c r="O57" s="16">
        <v>3</v>
      </c>
      <c r="P57" s="16">
        <v>2</v>
      </c>
      <c r="Q57" s="16">
        <v>0</v>
      </c>
      <c r="R57" s="16">
        <v>0</v>
      </c>
      <c r="S57" s="16">
        <f t="shared" si="12"/>
        <v>41</v>
      </c>
      <c r="T57" s="28">
        <f t="shared" si="13"/>
        <v>850</v>
      </c>
      <c r="U57" s="28">
        <f t="shared" si="14"/>
        <v>850</v>
      </c>
      <c r="V57" s="28">
        <f t="shared" si="15"/>
        <v>850</v>
      </c>
      <c r="W57" s="28">
        <f t="shared" si="16"/>
        <v>0</v>
      </c>
      <c r="X57" s="28">
        <f t="shared" si="17"/>
        <v>15</v>
      </c>
      <c r="Y57" s="28">
        <f t="shared" si="22"/>
        <v>10</v>
      </c>
      <c r="Z57" s="28">
        <f t="shared" si="18"/>
        <v>0</v>
      </c>
      <c r="AA57" s="28">
        <f t="shared" si="19"/>
        <v>0</v>
      </c>
      <c r="AB57" s="28" t="str">
        <f t="shared" si="20"/>
        <v>10</v>
      </c>
      <c r="AC57" s="22">
        <f t="shared" si="21"/>
        <v>2585</v>
      </c>
      <c r="AD57" s="34">
        <v>45</v>
      </c>
    </row>
    <row r="58" spans="1:30" ht="19.899999999999999" customHeight="1" thickBot="1" x14ac:dyDescent="0.35">
      <c r="A58" s="11">
        <v>18</v>
      </c>
      <c r="B58" s="2" t="s">
        <v>129</v>
      </c>
      <c r="C58" s="2" t="s">
        <v>130</v>
      </c>
      <c r="D58" s="39" t="s">
        <v>131</v>
      </c>
      <c r="E58" s="2" t="s">
        <v>132</v>
      </c>
      <c r="F58" s="2" t="s">
        <v>133</v>
      </c>
      <c r="G58" s="18">
        <v>31220</v>
      </c>
      <c r="H58" s="23">
        <v>46226</v>
      </c>
      <c r="I58" s="12"/>
      <c r="J58" s="20">
        <v>2</v>
      </c>
      <c r="K58" s="16">
        <v>50</v>
      </c>
      <c r="L58" s="16">
        <v>50</v>
      </c>
      <c r="M58" s="16">
        <v>40</v>
      </c>
      <c r="N58" s="16">
        <v>4</v>
      </c>
      <c r="O58" s="16">
        <v>0</v>
      </c>
      <c r="P58" s="16">
        <v>1</v>
      </c>
      <c r="Q58" s="16">
        <v>0</v>
      </c>
      <c r="R58" s="16">
        <v>80</v>
      </c>
      <c r="S58" s="16">
        <f t="shared" si="12"/>
        <v>41</v>
      </c>
      <c r="T58" s="28">
        <f t="shared" si="13"/>
        <v>850</v>
      </c>
      <c r="U58" s="28">
        <f t="shared" si="14"/>
        <v>850</v>
      </c>
      <c r="V58" s="28">
        <f t="shared" si="15"/>
        <v>680</v>
      </c>
      <c r="W58" s="28">
        <f t="shared" si="16"/>
        <v>30</v>
      </c>
      <c r="X58" s="28">
        <f t="shared" si="17"/>
        <v>0</v>
      </c>
      <c r="Y58" s="28">
        <f t="shared" si="22"/>
        <v>5</v>
      </c>
      <c r="Z58" s="28">
        <f t="shared" si="18"/>
        <v>0</v>
      </c>
      <c r="AA58" s="28">
        <f t="shared" si="19"/>
        <v>17</v>
      </c>
      <c r="AB58" s="28" t="str">
        <f t="shared" si="20"/>
        <v>10</v>
      </c>
      <c r="AC58" s="22">
        <f t="shared" si="21"/>
        <v>2442</v>
      </c>
      <c r="AD58" s="33">
        <v>50</v>
      </c>
    </row>
    <row r="59" spans="1:30" ht="19.899999999999999" customHeight="1" thickBot="1" x14ac:dyDescent="0.35">
      <c r="A59" s="2">
        <v>22</v>
      </c>
      <c r="B59" s="2" t="s">
        <v>144</v>
      </c>
      <c r="C59" s="2" t="s">
        <v>145</v>
      </c>
      <c r="D59" s="39" t="s">
        <v>50</v>
      </c>
      <c r="E59" s="2" t="s">
        <v>146</v>
      </c>
      <c r="F59" s="2" t="s">
        <v>147</v>
      </c>
      <c r="G59" s="18">
        <v>26192</v>
      </c>
      <c r="H59" s="23">
        <v>46226</v>
      </c>
      <c r="I59" s="12"/>
      <c r="J59" s="20">
        <v>2</v>
      </c>
      <c r="K59" s="16">
        <v>39</v>
      </c>
      <c r="L59" s="16">
        <v>44</v>
      </c>
      <c r="M59" s="16">
        <v>60</v>
      </c>
      <c r="N59" s="16">
        <v>4</v>
      </c>
      <c r="O59" s="16">
        <v>0</v>
      </c>
      <c r="P59" s="16">
        <v>0</v>
      </c>
      <c r="Q59" s="16">
        <v>0</v>
      </c>
      <c r="R59" s="16">
        <v>0</v>
      </c>
      <c r="S59" s="16">
        <f t="shared" si="12"/>
        <v>54</v>
      </c>
      <c r="T59" s="28">
        <f t="shared" si="13"/>
        <v>663</v>
      </c>
      <c r="U59" s="28">
        <f t="shared" si="14"/>
        <v>663</v>
      </c>
      <c r="V59" s="28">
        <f t="shared" si="15"/>
        <v>1020</v>
      </c>
      <c r="W59" s="28">
        <f t="shared" si="16"/>
        <v>30</v>
      </c>
      <c r="X59" s="28">
        <f t="shared" si="17"/>
        <v>0</v>
      </c>
      <c r="Y59" s="28">
        <f t="shared" si="22"/>
        <v>0</v>
      </c>
      <c r="Z59" s="28">
        <f t="shared" si="18"/>
        <v>0</v>
      </c>
      <c r="AA59" s="28">
        <f t="shared" si="19"/>
        <v>0</v>
      </c>
      <c r="AB59" s="28">
        <f t="shared" si="20"/>
        <v>20</v>
      </c>
      <c r="AC59" s="22">
        <f t="shared" si="21"/>
        <v>2396</v>
      </c>
      <c r="AD59" s="34">
        <v>51</v>
      </c>
    </row>
    <row r="60" spans="1:30" ht="19.899999999999999" customHeight="1" thickBot="1" x14ac:dyDescent="0.35">
      <c r="A60" s="11">
        <v>43</v>
      </c>
      <c r="B60" s="2" t="s">
        <v>216</v>
      </c>
      <c r="C60" s="2" t="s">
        <v>217</v>
      </c>
      <c r="D60" s="39" t="s">
        <v>218</v>
      </c>
      <c r="E60" s="2" t="s">
        <v>219</v>
      </c>
      <c r="F60" s="2" t="s">
        <v>602</v>
      </c>
      <c r="G60" s="18">
        <v>29656</v>
      </c>
      <c r="H60" s="23">
        <v>46226</v>
      </c>
      <c r="I60" s="12"/>
      <c r="J60" s="20">
        <v>2</v>
      </c>
      <c r="K60" s="16">
        <v>39</v>
      </c>
      <c r="L60" s="16">
        <v>40</v>
      </c>
      <c r="M60" s="16">
        <v>60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f t="shared" si="12"/>
        <v>45</v>
      </c>
      <c r="T60" s="28">
        <f t="shared" si="13"/>
        <v>663</v>
      </c>
      <c r="U60" s="28">
        <f t="shared" si="14"/>
        <v>663</v>
      </c>
      <c r="V60" s="28">
        <f t="shared" si="15"/>
        <v>1020</v>
      </c>
      <c r="W60" s="28">
        <f t="shared" si="16"/>
        <v>0</v>
      </c>
      <c r="X60" s="28">
        <f t="shared" si="17"/>
        <v>0</v>
      </c>
      <c r="Y60" s="28">
        <f t="shared" si="22"/>
        <v>10</v>
      </c>
      <c r="Z60" s="28">
        <f t="shared" si="18"/>
        <v>0</v>
      </c>
      <c r="AA60" s="28">
        <f t="shared" si="19"/>
        <v>0</v>
      </c>
      <c r="AB60" s="28" t="str">
        <f t="shared" si="20"/>
        <v>10</v>
      </c>
      <c r="AC60" s="22">
        <f t="shared" si="21"/>
        <v>2366</v>
      </c>
      <c r="AD60" s="33">
        <v>52</v>
      </c>
    </row>
    <row r="61" spans="1:30" ht="19.899999999999999" customHeight="1" thickBot="1" x14ac:dyDescent="0.35">
      <c r="A61" s="2">
        <v>112</v>
      </c>
      <c r="B61" s="2" t="s">
        <v>448</v>
      </c>
      <c r="C61" s="2" t="s">
        <v>449</v>
      </c>
      <c r="D61" s="39" t="s">
        <v>118</v>
      </c>
      <c r="E61" s="2" t="s">
        <v>96</v>
      </c>
      <c r="F61" s="2" t="s">
        <v>450</v>
      </c>
      <c r="G61" s="18">
        <v>27314</v>
      </c>
      <c r="H61" s="23">
        <v>46226</v>
      </c>
      <c r="I61" s="12"/>
      <c r="J61" s="20">
        <v>2</v>
      </c>
      <c r="K61" s="16">
        <v>37</v>
      </c>
      <c r="L61" s="16">
        <v>60</v>
      </c>
      <c r="M61" s="16">
        <v>60</v>
      </c>
      <c r="N61" s="16">
        <v>0</v>
      </c>
      <c r="O61" s="16">
        <v>0</v>
      </c>
      <c r="P61" s="16">
        <v>0</v>
      </c>
      <c r="Q61" s="16">
        <v>0</v>
      </c>
      <c r="R61" s="16">
        <v>67</v>
      </c>
      <c r="S61" s="16">
        <f t="shared" si="12"/>
        <v>51</v>
      </c>
      <c r="T61" s="28">
        <f t="shared" si="13"/>
        <v>629</v>
      </c>
      <c r="U61" s="28">
        <f t="shared" si="14"/>
        <v>629</v>
      </c>
      <c r="V61" s="28">
        <f t="shared" si="15"/>
        <v>1020</v>
      </c>
      <c r="W61" s="28">
        <f t="shared" si="16"/>
        <v>0</v>
      </c>
      <c r="X61" s="28">
        <f t="shared" si="17"/>
        <v>0</v>
      </c>
      <c r="Y61" s="28">
        <f t="shared" si="22"/>
        <v>0</v>
      </c>
      <c r="Z61" s="28">
        <f t="shared" si="18"/>
        <v>0</v>
      </c>
      <c r="AA61" s="28">
        <f t="shared" si="19"/>
        <v>15</v>
      </c>
      <c r="AB61" s="28">
        <f t="shared" si="20"/>
        <v>20</v>
      </c>
      <c r="AC61" s="22">
        <f t="shared" si="21"/>
        <v>2313</v>
      </c>
      <c r="AD61" s="34">
        <v>53</v>
      </c>
    </row>
    <row r="62" spans="1:30" ht="19.899999999999999" customHeight="1" thickBot="1" x14ac:dyDescent="0.35">
      <c r="A62" s="11">
        <v>119</v>
      </c>
      <c r="B62" s="2" t="s">
        <v>468</v>
      </c>
      <c r="C62" s="2" t="s">
        <v>469</v>
      </c>
      <c r="D62" s="39" t="s">
        <v>65</v>
      </c>
      <c r="E62" s="2" t="s">
        <v>222</v>
      </c>
      <c r="F62" s="2" t="s">
        <v>470</v>
      </c>
      <c r="G62" s="18">
        <v>28806</v>
      </c>
      <c r="H62" s="23">
        <v>46226</v>
      </c>
      <c r="I62" s="12"/>
      <c r="J62" s="20">
        <v>2</v>
      </c>
      <c r="K62" s="16">
        <v>30</v>
      </c>
      <c r="L62" s="16">
        <v>51</v>
      </c>
      <c r="M62" s="16">
        <v>60</v>
      </c>
      <c r="N62" s="16">
        <v>0</v>
      </c>
      <c r="O62" s="16">
        <v>0</v>
      </c>
      <c r="P62" s="16">
        <v>0</v>
      </c>
      <c r="Q62" s="16">
        <v>1</v>
      </c>
      <c r="R62" s="16">
        <v>89</v>
      </c>
      <c r="S62" s="16">
        <f t="shared" si="12"/>
        <v>47</v>
      </c>
      <c r="T62" s="28">
        <f t="shared" si="13"/>
        <v>510</v>
      </c>
      <c r="U62" s="28">
        <f t="shared" si="14"/>
        <v>510</v>
      </c>
      <c r="V62" s="28">
        <f t="shared" si="15"/>
        <v>1020</v>
      </c>
      <c r="W62" s="28">
        <f t="shared" si="16"/>
        <v>0</v>
      </c>
      <c r="X62" s="28">
        <f t="shared" si="17"/>
        <v>0</v>
      </c>
      <c r="Y62" s="28">
        <f t="shared" si="22"/>
        <v>0</v>
      </c>
      <c r="Z62" s="28">
        <f t="shared" si="18"/>
        <v>10</v>
      </c>
      <c r="AA62" s="28">
        <f t="shared" si="19"/>
        <v>17</v>
      </c>
      <c r="AB62" s="28" t="str">
        <f t="shared" si="20"/>
        <v>10</v>
      </c>
      <c r="AC62" s="22">
        <f t="shared" si="21"/>
        <v>2077</v>
      </c>
      <c r="AD62" s="33">
        <v>54</v>
      </c>
    </row>
    <row r="63" spans="1:30" ht="19.899999999999999" customHeight="1" thickBot="1" x14ac:dyDescent="0.35">
      <c r="A63" s="2">
        <v>44</v>
      </c>
      <c r="B63" s="2" t="s">
        <v>603</v>
      </c>
      <c r="C63" s="2" t="s">
        <v>220</v>
      </c>
      <c r="D63" s="39" t="s">
        <v>221</v>
      </c>
      <c r="E63" s="2" t="s">
        <v>222</v>
      </c>
      <c r="F63" s="2" t="s">
        <v>587</v>
      </c>
      <c r="G63" s="18">
        <v>29473</v>
      </c>
      <c r="H63" s="23">
        <v>46226</v>
      </c>
      <c r="I63" s="12"/>
      <c r="J63" s="20">
        <v>1</v>
      </c>
      <c r="K63" s="16">
        <v>30</v>
      </c>
      <c r="L63" s="16">
        <v>24</v>
      </c>
      <c r="M63" s="16">
        <v>60</v>
      </c>
      <c r="N63" s="16">
        <v>0</v>
      </c>
      <c r="O63" s="16">
        <v>0</v>
      </c>
      <c r="P63" s="16">
        <v>1</v>
      </c>
      <c r="Q63" s="16">
        <v>2</v>
      </c>
      <c r="R63" s="16">
        <v>0</v>
      </c>
      <c r="S63" s="16">
        <f t="shared" si="12"/>
        <v>45</v>
      </c>
      <c r="T63" s="28">
        <f t="shared" si="13"/>
        <v>510</v>
      </c>
      <c r="U63" s="28">
        <f t="shared" si="14"/>
        <v>510</v>
      </c>
      <c r="V63" s="28">
        <f t="shared" si="15"/>
        <v>1020</v>
      </c>
      <c r="W63" s="28">
        <f t="shared" si="16"/>
        <v>0</v>
      </c>
      <c r="X63" s="28">
        <f t="shared" si="17"/>
        <v>0</v>
      </c>
      <c r="Y63" s="28">
        <f t="shared" si="22"/>
        <v>5</v>
      </c>
      <c r="Z63" s="28">
        <f t="shared" si="18"/>
        <v>20</v>
      </c>
      <c r="AA63" s="28">
        <f t="shared" si="19"/>
        <v>0</v>
      </c>
      <c r="AB63" s="28" t="str">
        <f t="shared" si="20"/>
        <v>10</v>
      </c>
      <c r="AC63" s="22">
        <f t="shared" si="21"/>
        <v>2075</v>
      </c>
      <c r="AD63" s="34">
        <v>55</v>
      </c>
    </row>
    <row r="64" spans="1:30" s="54" customFormat="1" ht="19.899999999999999" customHeight="1" thickBot="1" x14ac:dyDescent="0.35">
      <c r="A64" s="50">
        <v>72</v>
      </c>
      <c r="B64" s="49" t="s">
        <v>318</v>
      </c>
      <c r="C64" s="49" t="s">
        <v>319</v>
      </c>
      <c r="D64" s="49" t="s">
        <v>320</v>
      </c>
      <c r="E64" s="49" t="s">
        <v>115</v>
      </c>
      <c r="F64" s="49" t="s">
        <v>321</v>
      </c>
      <c r="G64" s="51">
        <v>29792</v>
      </c>
      <c r="H64" s="52">
        <v>46226</v>
      </c>
      <c r="I64" s="53"/>
      <c r="J64" s="20">
        <v>2</v>
      </c>
      <c r="K64" s="16">
        <v>30</v>
      </c>
      <c r="L64" s="16">
        <v>33</v>
      </c>
      <c r="M64" s="16">
        <v>60</v>
      </c>
      <c r="N64" s="16">
        <v>0</v>
      </c>
      <c r="O64" s="16">
        <v>3</v>
      </c>
      <c r="P64" s="16">
        <v>1</v>
      </c>
      <c r="Q64" s="16">
        <v>0</v>
      </c>
      <c r="R64" s="16">
        <v>0</v>
      </c>
      <c r="S64" s="16">
        <f t="shared" si="12"/>
        <v>44</v>
      </c>
      <c r="T64" s="28">
        <f t="shared" si="13"/>
        <v>510</v>
      </c>
      <c r="U64" s="28">
        <f t="shared" si="14"/>
        <v>510</v>
      </c>
      <c r="V64" s="28">
        <f t="shared" si="15"/>
        <v>1020</v>
      </c>
      <c r="W64" s="28">
        <f t="shared" si="16"/>
        <v>0</v>
      </c>
      <c r="X64" s="28">
        <f t="shared" si="17"/>
        <v>15</v>
      </c>
      <c r="Y64" s="28">
        <f t="shared" si="22"/>
        <v>5</v>
      </c>
      <c r="Z64" s="28">
        <f t="shared" si="18"/>
        <v>0</v>
      </c>
      <c r="AA64" s="28">
        <f t="shared" si="19"/>
        <v>0</v>
      </c>
      <c r="AB64" s="28" t="str">
        <f t="shared" si="20"/>
        <v>10</v>
      </c>
      <c r="AC64" s="22">
        <f t="shared" si="21"/>
        <v>2070</v>
      </c>
      <c r="AD64" s="33">
        <v>56</v>
      </c>
    </row>
    <row r="65" spans="1:30" ht="19.899999999999999" customHeight="1" thickBot="1" x14ac:dyDescent="0.35">
      <c r="A65" s="2">
        <v>65</v>
      </c>
      <c r="B65" s="2" t="s">
        <v>293</v>
      </c>
      <c r="C65" s="2" t="s">
        <v>294</v>
      </c>
      <c r="D65" s="39" t="s">
        <v>77</v>
      </c>
      <c r="E65" s="2" t="s">
        <v>291</v>
      </c>
      <c r="F65" s="2" t="s">
        <v>295</v>
      </c>
      <c r="G65" s="18">
        <v>30223</v>
      </c>
      <c r="H65" s="23">
        <v>46226</v>
      </c>
      <c r="I65" s="12"/>
      <c r="J65" s="20">
        <v>1</v>
      </c>
      <c r="K65" s="16">
        <v>39</v>
      </c>
      <c r="L65" s="16">
        <v>8</v>
      </c>
      <c r="M65" s="16">
        <v>60</v>
      </c>
      <c r="N65" s="16">
        <v>0</v>
      </c>
      <c r="O65" s="16">
        <v>3</v>
      </c>
      <c r="P65" s="16">
        <v>3</v>
      </c>
      <c r="Q65" s="16">
        <v>0</v>
      </c>
      <c r="R65" s="16">
        <v>0</v>
      </c>
      <c r="S65" s="16">
        <f t="shared" si="12"/>
        <v>43</v>
      </c>
      <c r="T65" s="28">
        <f t="shared" si="13"/>
        <v>663</v>
      </c>
      <c r="U65" s="28">
        <f t="shared" si="14"/>
        <v>312</v>
      </c>
      <c r="V65" s="28">
        <f t="shared" si="15"/>
        <v>1020</v>
      </c>
      <c r="W65" s="28">
        <f t="shared" si="16"/>
        <v>0</v>
      </c>
      <c r="X65" s="28">
        <f t="shared" si="17"/>
        <v>15</v>
      </c>
      <c r="Y65" s="28">
        <f t="shared" si="22"/>
        <v>20</v>
      </c>
      <c r="Z65" s="28">
        <f t="shared" si="18"/>
        <v>0</v>
      </c>
      <c r="AA65" s="28">
        <f t="shared" si="19"/>
        <v>0</v>
      </c>
      <c r="AB65" s="28" t="str">
        <f t="shared" si="20"/>
        <v>10</v>
      </c>
      <c r="AC65" s="22">
        <f t="shared" si="21"/>
        <v>2040</v>
      </c>
      <c r="AD65" s="34">
        <v>57</v>
      </c>
    </row>
    <row r="66" spans="1:30" ht="19.899999999999999" customHeight="1" thickBot="1" x14ac:dyDescent="0.35">
      <c r="A66" s="11">
        <v>73</v>
      </c>
      <c r="B66" s="2" t="s">
        <v>322</v>
      </c>
      <c r="C66" s="2" t="s">
        <v>323</v>
      </c>
      <c r="D66" s="39" t="s">
        <v>324</v>
      </c>
      <c r="E66" s="2" t="s">
        <v>96</v>
      </c>
      <c r="F66" s="2" t="s">
        <v>325</v>
      </c>
      <c r="G66" s="18">
        <v>25312</v>
      </c>
      <c r="H66" s="23">
        <v>46226</v>
      </c>
      <c r="I66" s="12"/>
      <c r="J66" s="20">
        <v>2</v>
      </c>
      <c r="K66" s="16">
        <v>30</v>
      </c>
      <c r="L66" s="16">
        <v>12</v>
      </c>
      <c r="M66" s="16">
        <v>60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f t="shared" si="12"/>
        <v>57</v>
      </c>
      <c r="T66" s="28">
        <f t="shared" si="13"/>
        <v>510</v>
      </c>
      <c r="U66" s="28">
        <f t="shared" si="14"/>
        <v>360</v>
      </c>
      <c r="V66" s="28">
        <f t="shared" si="15"/>
        <v>1020</v>
      </c>
      <c r="W66" s="28">
        <f t="shared" si="16"/>
        <v>0</v>
      </c>
      <c r="X66" s="28">
        <f t="shared" si="17"/>
        <v>0</v>
      </c>
      <c r="Y66" s="28">
        <f t="shared" si="22"/>
        <v>0</v>
      </c>
      <c r="Z66" s="28">
        <f t="shared" si="18"/>
        <v>0</v>
      </c>
      <c r="AA66" s="28">
        <f t="shared" si="19"/>
        <v>0</v>
      </c>
      <c r="AB66" s="28">
        <f t="shared" si="20"/>
        <v>20</v>
      </c>
      <c r="AC66" s="22">
        <f t="shared" si="21"/>
        <v>1910</v>
      </c>
      <c r="AD66" s="33">
        <v>58</v>
      </c>
    </row>
    <row r="67" spans="1:30" ht="19.899999999999999" customHeight="1" thickBot="1" x14ac:dyDescent="0.35">
      <c r="A67" s="2">
        <v>111</v>
      </c>
      <c r="B67" s="2" t="s">
        <v>445</v>
      </c>
      <c r="C67" s="2" t="s">
        <v>446</v>
      </c>
      <c r="D67" s="39" t="s">
        <v>208</v>
      </c>
      <c r="E67" s="2" t="s">
        <v>71</v>
      </c>
      <c r="F67" s="2" t="s">
        <v>447</v>
      </c>
      <c r="G67" s="18">
        <v>27257</v>
      </c>
      <c r="H67" s="23">
        <v>46226</v>
      </c>
      <c r="I67" s="12"/>
      <c r="J67" s="20">
        <v>1</v>
      </c>
      <c r="K67" s="16">
        <v>40</v>
      </c>
      <c r="L67" s="16">
        <v>16</v>
      </c>
      <c r="M67" s="16">
        <v>20</v>
      </c>
      <c r="N67" s="16">
        <v>4</v>
      </c>
      <c r="O67" s="16">
        <v>0</v>
      </c>
      <c r="P67" s="16">
        <v>0</v>
      </c>
      <c r="Q67" s="16">
        <v>0</v>
      </c>
      <c r="R67" s="16">
        <v>0</v>
      </c>
      <c r="S67" s="16">
        <f t="shared" si="12"/>
        <v>51</v>
      </c>
      <c r="T67" s="28">
        <f t="shared" si="13"/>
        <v>680</v>
      </c>
      <c r="U67" s="28">
        <f t="shared" si="14"/>
        <v>640</v>
      </c>
      <c r="V67" s="28">
        <f t="shared" si="15"/>
        <v>340</v>
      </c>
      <c r="W67" s="28">
        <f t="shared" si="16"/>
        <v>30</v>
      </c>
      <c r="X67" s="28">
        <f t="shared" si="17"/>
        <v>0</v>
      </c>
      <c r="Y67" s="28">
        <f t="shared" si="22"/>
        <v>0</v>
      </c>
      <c r="Z67" s="28">
        <f t="shared" si="18"/>
        <v>0</v>
      </c>
      <c r="AA67" s="28">
        <f t="shared" si="19"/>
        <v>0</v>
      </c>
      <c r="AB67" s="28">
        <f t="shared" si="20"/>
        <v>20</v>
      </c>
      <c r="AC67" s="22">
        <f t="shared" si="21"/>
        <v>1710</v>
      </c>
      <c r="AD67" s="34">
        <v>59</v>
      </c>
    </row>
    <row r="68" spans="1:30" ht="19.899999999999999" customHeight="1" thickBot="1" x14ac:dyDescent="0.35">
      <c r="A68" s="11">
        <v>2</v>
      </c>
      <c r="B68" s="2" t="s">
        <v>54</v>
      </c>
      <c r="C68" s="2" t="s">
        <v>55</v>
      </c>
      <c r="D68" s="39" t="s">
        <v>56</v>
      </c>
      <c r="E68" s="2" t="s">
        <v>57</v>
      </c>
      <c r="F68" s="2" t="s">
        <v>604</v>
      </c>
      <c r="G68" s="18">
        <v>29790</v>
      </c>
      <c r="H68" s="23">
        <v>46226</v>
      </c>
      <c r="I68" s="12"/>
      <c r="J68" s="20">
        <v>2</v>
      </c>
      <c r="K68" s="16">
        <v>20</v>
      </c>
      <c r="L68" s="16">
        <v>18</v>
      </c>
      <c r="M68" s="16">
        <v>60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f t="shared" si="12"/>
        <v>45</v>
      </c>
      <c r="T68" s="28">
        <f t="shared" si="13"/>
        <v>340</v>
      </c>
      <c r="U68" s="28">
        <f t="shared" si="14"/>
        <v>340</v>
      </c>
      <c r="V68" s="28">
        <f t="shared" si="15"/>
        <v>1020</v>
      </c>
      <c r="W68" s="28">
        <f t="shared" si="16"/>
        <v>0</v>
      </c>
      <c r="X68" s="28">
        <f t="shared" si="17"/>
        <v>0</v>
      </c>
      <c r="Y68" s="28">
        <f t="shared" si="22"/>
        <v>0</v>
      </c>
      <c r="Z68" s="28">
        <f t="shared" si="18"/>
        <v>0</v>
      </c>
      <c r="AA68" s="28">
        <f t="shared" si="19"/>
        <v>0</v>
      </c>
      <c r="AB68" s="28" t="str">
        <f t="shared" si="20"/>
        <v>10</v>
      </c>
      <c r="AC68" s="22">
        <f t="shared" si="21"/>
        <v>1710</v>
      </c>
      <c r="AD68" s="33">
        <v>60</v>
      </c>
    </row>
    <row r="69" spans="1:30" ht="19.899999999999999" customHeight="1" thickBot="1" x14ac:dyDescent="0.35">
      <c r="A69" s="2">
        <v>13</v>
      </c>
      <c r="B69" s="2" t="s">
        <v>107</v>
      </c>
      <c r="C69" s="2" t="s">
        <v>108</v>
      </c>
      <c r="D69" s="39" t="s">
        <v>109</v>
      </c>
      <c r="E69" s="2" t="s">
        <v>110</v>
      </c>
      <c r="F69" s="2" t="s">
        <v>111</v>
      </c>
      <c r="G69" s="18">
        <v>27726</v>
      </c>
      <c r="H69" s="23">
        <v>46226</v>
      </c>
      <c r="I69" s="12"/>
      <c r="J69" s="20">
        <v>2</v>
      </c>
      <c r="K69" s="16">
        <v>23</v>
      </c>
      <c r="L69" s="16">
        <v>54</v>
      </c>
      <c r="M69" s="16">
        <v>50</v>
      </c>
      <c r="N69" s="16">
        <v>0</v>
      </c>
      <c r="O69" s="16">
        <v>0</v>
      </c>
      <c r="P69" s="16">
        <v>1</v>
      </c>
      <c r="Q69" s="16">
        <v>1</v>
      </c>
      <c r="R69" s="16">
        <v>67</v>
      </c>
      <c r="S69" s="16">
        <f t="shared" si="12"/>
        <v>50</v>
      </c>
      <c r="T69" s="28">
        <f t="shared" si="13"/>
        <v>391</v>
      </c>
      <c r="U69" s="28">
        <f t="shared" si="14"/>
        <v>391</v>
      </c>
      <c r="V69" s="28">
        <f t="shared" si="15"/>
        <v>850</v>
      </c>
      <c r="W69" s="28">
        <f t="shared" si="16"/>
        <v>0</v>
      </c>
      <c r="X69" s="28">
        <f t="shared" si="17"/>
        <v>0</v>
      </c>
      <c r="Y69" s="28">
        <f t="shared" si="22"/>
        <v>5</v>
      </c>
      <c r="Z69" s="28">
        <f t="shared" si="18"/>
        <v>10</v>
      </c>
      <c r="AA69" s="28">
        <f t="shared" si="19"/>
        <v>15</v>
      </c>
      <c r="AB69" s="28" t="str">
        <f t="shared" si="20"/>
        <v>10</v>
      </c>
      <c r="AC69" s="22">
        <f t="shared" si="21"/>
        <v>1672</v>
      </c>
      <c r="AD69" s="34">
        <v>61</v>
      </c>
    </row>
    <row r="70" spans="1:30" ht="19.899999999999999" customHeight="1" thickBot="1" x14ac:dyDescent="0.35">
      <c r="A70" s="11">
        <v>71</v>
      </c>
      <c r="B70" s="2" t="s">
        <v>314</v>
      </c>
      <c r="C70" s="2" t="s">
        <v>315</v>
      </c>
      <c r="D70" s="39" t="s">
        <v>316</v>
      </c>
      <c r="E70" s="2" t="s">
        <v>51</v>
      </c>
      <c r="F70" s="2" t="s">
        <v>317</v>
      </c>
      <c r="G70" s="18">
        <v>27024</v>
      </c>
      <c r="H70" s="23">
        <v>46226</v>
      </c>
      <c r="I70" s="12"/>
      <c r="J70" s="20">
        <v>1</v>
      </c>
      <c r="K70" s="16">
        <v>20</v>
      </c>
      <c r="L70" s="16">
        <v>10</v>
      </c>
      <c r="M70" s="16">
        <v>60</v>
      </c>
      <c r="N70" s="16">
        <v>0</v>
      </c>
      <c r="O70" s="16">
        <v>0</v>
      </c>
      <c r="P70" s="16">
        <v>1</v>
      </c>
      <c r="Q70" s="16">
        <v>2</v>
      </c>
      <c r="R70" s="16">
        <v>0</v>
      </c>
      <c r="S70" s="16">
        <f t="shared" si="12"/>
        <v>52</v>
      </c>
      <c r="T70" s="28">
        <f t="shared" si="13"/>
        <v>340</v>
      </c>
      <c r="U70" s="28">
        <f t="shared" si="14"/>
        <v>200</v>
      </c>
      <c r="V70" s="28">
        <f t="shared" si="15"/>
        <v>1020</v>
      </c>
      <c r="W70" s="28">
        <f t="shared" si="16"/>
        <v>0</v>
      </c>
      <c r="X70" s="28">
        <f t="shared" si="17"/>
        <v>0</v>
      </c>
      <c r="Y70" s="28">
        <f t="shared" si="22"/>
        <v>5</v>
      </c>
      <c r="Z70" s="28">
        <f t="shared" si="18"/>
        <v>20</v>
      </c>
      <c r="AA70" s="28">
        <f t="shared" si="19"/>
        <v>0</v>
      </c>
      <c r="AB70" s="28">
        <f t="shared" si="20"/>
        <v>20</v>
      </c>
      <c r="AC70" s="22">
        <f t="shared" si="21"/>
        <v>1605</v>
      </c>
      <c r="AD70" s="33">
        <v>62</v>
      </c>
    </row>
    <row r="71" spans="1:30" ht="19.899999999999999" customHeight="1" thickBot="1" x14ac:dyDescent="0.35">
      <c r="A71" s="2">
        <v>106</v>
      </c>
      <c r="B71" s="2" t="s">
        <v>427</v>
      </c>
      <c r="C71" s="2" t="s">
        <v>428</v>
      </c>
      <c r="D71" s="39" t="s">
        <v>429</v>
      </c>
      <c r="E71" s="2" t="s">
        <v>61</v>
      </c>
      <c r="F71" s="2" t="s">
        <v>430</v>
      </c>
      <c r="G71" s="18">
        <v>27062</v>
      </c>
      <c r="H71" s="23">
        <v>46226</v>
      </c>
      <c r="I71" s="12"/>
      <c r="J71" s="20">
        <v>2</v>
      </c>
      <c r="K71" s="16">
        <v>20</v>
      </c>
      <c r="L71" s="16">
        <v>6</v>
      </c>
      <c r="M71" s="16">
        <v>60</v>
      </c>
      <c r="N71" s="16">
        <v>0</v>
      </c>
      <c r="O71" s="16">
        <v>0</v>
      </c>
      <c r="P71" s="16">
        <v>1</v>
      </c>
      <c r="Q71" s="16">
        <v>0</v>
      </c>
      <c r="R71" s="16">
        <v>0</v>
      </c>
      <c r="S71" s="16">
        <f t="shared" si="12"/>
        <v>52</v>
      </c>
      <c r="T71" s="28">
        <f t="shared" si="13"/>
        <v>340</v>
      </c>
      <c r="U71" s="28">
        <f t="shared" si="14"/>
        <v>120</v>
      </c>
      <c r="V71" s="28">
        <f t="shared" si="15"/>
        <v>1020</v>
      </c>
      <c r="W71" s="28">
        <f t="shared" si="16"/>
        <v>0</v>
      </c>
      <c r="X71" s="28">
        <f t="shared" si="17"/>
        <v>0</v>
      </c>
      <c r="Y71" s="28">
        <f t="shared" si="22"/>
        <v>5</v>
      </c>
      <c r="Z71" s="28">
        <f t="shared" si="18"/>
        <v>0</v>
      </c>
      <c r="AA71" s="28">
        <f t="shared" si="19"/>
        <v>0</v>
      </c>
      <c r="AB71" s="28">
        <f t="shared" si="20"/>
        <v>20</v>
      </c>
      <c r="AC71" s="22">
        <f t="shared" si="21"/>
        <v>1505</v>
      </c>
      <c r="AD71" s="34">
        <v>63</v>
      </c>
    </row>
    <row r="72" spans="1:30" ht="19.899999999999999" customHeight="1" thickBot="1" x14ac:dyDescent="0.35">
      <c r="A72" s="11">
        <v>120</v>
      </c>
      <c r="B72" s="2" t="s">
        <v>471</v>
      </c>
      <c r="C72" s="2" t="s">
        <v>472</v>
      </c>
      <c r="D72" s="39" t="s">
        <v>179</v>
      </c>
      <c r="E72" s="2" t="s">
        <v>51</v>
      </c>
      <c r="F72" s="2" t="s">
        <v>590</v>
      </c>
      <c r="G72" s="18">
        <v>23626</v>
      </c>
      <c r="H72" s="23">
        <v>46226</v>
      </c>
      <c r="I72" s="12"/>
      <c r="J72" s="20">
        <v>1</v>
      </c>
      <c r="K72" s="16">
        <v>20</v>
      </c>
      <c r="L72" s="16">
        <v>4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68</v>
      </c>
      <c r="S72" s="16">
        <f t="shared" si="12"/>
        <v>61</v>
      </c>
      <c r="T72" s="28">
        <f t="shared" si="13"/>
        <v>340</v>
      </c>
      <c r="U72" s="28">
        <f t="shared" si="14"/>
        <v>80</v>
      </c>
      <c r="V72" s="28">
        <f t="shared" si="15"/>
        <v>1020</v>
      </c>
      <c r="W72" s="28">
        <f t="shared" si="16"/>
        <v>0</v>
      </c>
      <c r="X72" s="28">
        <f t="shared" si="17"/>
        <v>0</v>
      </c>
      <c r="Y72" s="28">
        <f t="shared" si="22"/>
        <v>0</v>
      </c>
      <c r="Z72" s="28">
        <f t="shared" si="18"/>
        <v>0</v>
      </c>
      <c r="AA72" s="28">
        <f t="shared" si="19"/>
        <v>15</v>
      </c>
      <c r="AB72" s="28">
        <f t="shared" si="20"/>
        <v>20</v>
      </c>
      <c r="AC72" s="22">
        <f t="shared" si="21"/>
        <v>1475</v>
      </c>
      <c r="AD72" s="33">
        <v>64</v>
      </c>
    </row>
    <row r="73" spans="1:30" ht="19.899999999999999" customHeight="1" thickBot="1" x14ac:dyDescent="0.35">
      <c r="A73" s="2">
        <v>40</v>
      </c>
      <c r="B73" s="2" t="s">
        <v>206</v>
      </c>
      <c r="C73" s="2" t="s">
        <v>207</v>
      </c>
      <c r="D73" s="39" t="s">
        <v>208</v>
      </c>
      <c r="E73" s="2" t="s">
        <v>66</v>
      </c>
      <c r="F73" s="2" t="s">
        <v>594</v>
      </c>
      <c r="G73" s="18">
        <v>29008</v>
      </c>
      <c r="H73" s="23">
        <v>46226</v>
      </c>
      <c r="I73" s="12"/>
      <c r="J73" s="20">
        <v>2</v>
      </c>
      <c r="K73" s="16">
        <v>10</v>
      </c>
      <c r="L73" s="16">
        <v>10</v>
      </c>
      <c r="M73" s="16">
        <v>60</v>
      </c>
      <c r="N73" s="16">
        <v>0</v>
      </c>
      <c r="O73" s="16">
        <v>0</v>
      </c>
      <c r="P73" s="16">
        <v>1</v>
      </c>
      <c r="Q73" s="16">
        <v>0</v>
      </c>
      <c r="R73" s="16">
        <v>0</v>
      </c>
      <c r="S73" s="16">
        <f t="shared" ref="S73:S103" si="23">DATEDIF(G73,H73,"y")</f>
        <v>47</v>
      </c>
      <c r="T73" s="28">
        <f t="shared" ref="T73:T104" si="24">K73*17</f>
        <v>170</v>
      </c>
      <c r="U73" s="28">
        <f t="shared" ref="U73:U104" si="25">IF(L73&lt;=17,L73*K73,IF(L73&gt;17,17*K73))</f>
        <v>100</v>
      </c>
      <c r="V73" s="28">
        <f t="shared" ref="V73:V104" si="26">M73*17</f>
        <v>1020</v>
      </c>
      <c r="W73" s="28">
        <f t="shared" ref="W73:W104" si="27">IF(N73=0,0,IF(N73=4,30,IF(N73=5,40,IF(N73=6,50,IF(N73=7,60,IF(N73=8,70,IF(N73=9,80,IF(N73=10,90))))))))</f>
        <v>0</v>
      </c>
      <c r="X73" s="28">
        <f t="shared" ref="X73:X104" si="28">IF(O73=3,15,IF(O73=0,0))</f>
        <v>0</v>
      </c>
      <c r="Y73" s="28">
        <f t="shared" si="22"/>
        <v>5</v>
      </c>
      <c r="Z73" s="28">
        <f t="shared" ref="Z73:Z104" si="29">Q73*10</f>
        <v>0</v>
      </c>
      <c r="AA73" s="28">
        <f t="shared" ref="AA73:AA104" si="30">IF(R73&lt;50,0,IF(R73&lt;=59,10,IF(R73&lt;=66,12,IF(R73&lt;=69,15,IF(R73&gt;=70,17)))))</f>
        <v>0</v>
      </c>
      <c r="AB73" s="28" t="str">
        <f t="shared" ref="AB73:AB104" si="31">IF(S73&gt;50,20,IF(S73&lt;=50,"10"))</f>
        <v>10</v>
      </c>
      <c r="AC73" s="22">
        <f t="shared" ref="AC73:AC104" si="32">T73+W73+X73+Y73+Z73+AA73+AB73+U73+V73</f>
        <v>1305</v>
      </c>
      <c r="AD73" s="34">
        <v>65</v>
      </c>
    </row>
    <row r="74" spans="1:30" ht="19.899999999999999" customHeight="1" thickBot="1" x14ac:dyDescent="0.35">
      <c r="A74" s="11">
        <v>70</v>
      </c>
      <c r="B74" s="2" t="s">
        <v>309</v>
      </c>
      <c r="C74" s="2" t="s">
        <v>310</v>
      </c>
      <c r="D74" s="39" t="s">
        <v>311</v>
      </c>
      <c r="E74" s="2" t="s">
        <v>312</v>
      </c>
      <c r="F74" s="2" t="s">
        <v>313</v>
      </c>
      <c r="G74" s="18">
        <v>32101</v>
      </c>
      <c r="H74" s="23">
        <v>46226</v>
      </c>
      <c r="I74" s="12"/>
      <c r="J74" s="20">
        <v>1</v>
      </c>
      <c r="K74" s="16">
        <v>10</v>
      </c>
      <c r="L74" s="16">
        <v>5</v>
      </c>
      <c r="M74" s="16">
        <v>60</v>
      </c>
      <c r="N74" s="16">
        <v>0</v>
      </c>
      <c r="O74" s="16">
        <v>0</v>
      </c>
      <c r="P74" s="16">
        <v>1</v>
      </c>
      <c r="Q74" s="16">
        <v>0</v>
      </c>
      <c r="R74" s="16">
        <v>0</v>
      </c>
      <c r="S74" s="16">
        <f t="shared" si="23"/>
        <v>38</v>
      </c>
      <c r="T74" s="28">
        <f t="shared" si="24"/>
        <v>170</v>
      </c>
      <c r="U74" s="28">
        <f t="shared" si="25"/>
        <v>50</v>
      </c>
      <c r="V74" s="28">
        <f t="shared" si="26"/>
        <v>1020</v>
      </c>
      <c r="W74" s="28">
        <f t="shared" si="27"/>
        <v>0</v>
      </c>
      <c r="X74" s="28">
        <f t="shared" si="28"/>
        <v>0</v>
      </c>
      <c r="Y74" s="28">
        <f t="shared" si="22"/>
        <v>5</v>
      </c>
      <c r="Z74" s="28">
        <f t="shared" si="29"/>
        <v>0</v>
      </c>
      <c r="AA74" s="28">
        <f t="shared" si="30"/>
        <v>0</v>
      </c>
      <c r="AB74" s="28" t="str">
        <f t="shared" si="31"/>
        <v>10</v>
      </c>
      <c r="AC74" s="22">
        <f t="shared" si="32"/>
        <v>1255</v>
      </c>
      <c r="AD74" s="33">
        <v>66</v>
      </c>
    </row>
    <row r="75" spans="1:30" ht="19.899999999999999" customHeight="1" thickBot="1" x14ac:dyDescent="0.35">
      <c r="A75" s="2">
        <v>6</v>
      </c>
      <c r="B75" s="32" t="s">
        <v>75</v>
      </c>
      <c r="C75" s="2" t="s">
        <v>76</v>
      </c>
      <c r="D75" s="39" t="s">
        <v>77</v>
      </c>
      <c r="E75" s="2" t="s">
        <v>78</v>
      </c>
      <c r="F75" s="2" t="s">
        <v>79</v>
      </c>
      <c r="G75" s="18">
        <v>26912</v>
      </c>
      <c r="H75" s="23">
        <v>46226</v>
      </c>
      <c r="I75" s="12"/>
      <c r="J75" s="20">
        <v>2</v>
      </c>
      <c r="K75" s="16">
        <v>0</v>
      </c>
      <c r="L75" s="16">
        <v>0</v>
      </c>
      <c r="M75" s="16">
        <v>60</v>
      </c>
      <c r="N75" s="16">
        <v>4</v>
      </c>
      <c r="O75" s="16">
        <v>0</v>
      </c>
      <c r="P75" s="16">
        <v>2</v>
      </c>
      <c r="Q75" s="16">
        <v>0</v>
      </c>
      <c r="R75" s="16">
        <v>60</v>
      </c>
      <c r="S75" s="16">
        <f t="shared" si="23"/>
        <v>52</v>
      </c>
      <c r="T75" s="28">
        <f t="shared" si="24"/>
        <v>0</v>
      </c>
      <c r="U75" s="28">
        <f t="shared" si="25"/>
        <v>0</v>
      </c>
      <c r="V75" s="28">
        <f t="shared" si="26"/>
        <v>1020</v>
      </c>
      <c r="W75" s="28">
        <f t="shared" si="27"/>
        <v>30</v>
      </c>
      <c r="X75" s="28">
        <f t="shared" si="28"/>
        <v>0</v>
      </c>
      <c r="Y75" s="28">
        <f t="shared" si="22"/>
        <v>10</v>
      </c>
      <c r="Z75" s="28">
        <f t="shared" si="29"/>
        <v>0</v>
      </c>
      <c r="AA75" s="28">
        <f t="shared" si="30"/>
        <v>12</v>
      </c>
      <c r="AB75" s="28">
        <f t="shared" si="31"/>
        <v>20</v>
      </c>
      <c r="AC75" s="22">
        <f t="shared" si="32"/>
        <v>1092</v>
      </c>
      <c r="AD75" s="34">
        <v>67</v>
      </c>
    </row>
    <row r="76" spans="1:30" ht="19.899999999999999" customHeight="1" thickBot="1" x14ac:dyDescent="0.35">
      <c r="A76" s="11">
        <v>5</v>
      </c>
      <c r="B76" s="2" t="s">
        <v>68</v>
      </c>
      <c r="C76" s="2" t="s">
        <v>69</v>
      </c>
      <c r="D76" s="39" t="s">
        <v>70</v>
      </c>
      <c r="E76" s="2" t="s">
        <v>583</v>
      </c>
      <c r="F76" s="2" t="s">
        <v>72</v>
      </c>
      <c r="G76" s="18">
        <v>28853</v>
      </c>
      <c r="H76" s="23">
        <v>46226</v>
      </c>
      <c r="I76" s="12"/>
      <c r="J76" s="20">
        <v>2</v>
      </c>
      <c r="K76" s="16">
        <v>0</v>
      </c>
      <c r="L76" s="16">
        <v>0</v>
      </c>
      <c r="M76" s="16">
        <v>60</v>
      </c>
      <c r="N76" s="16">
        <v>4</v>
      </c>
      <c r="O76" s="16">
        <v>0</v>
      </c>
      <c r="P76" s="16">
        <v>4</v>
      </c>
      <c r="Q76" s="16">
        <v>0</v>
      </c>
      <c r="R76" s="16">
        <v>0</v>
      </c>
      <c r="S76" s="16">
        <f t="shared" si="23"/>
        <v>47</v>
      </c>
      <c r="T76" s="28">
        <f t="shared" si="24"/>
        <v>0</v>
      </c>
      <c r="U76" s="28">
        <f t="shared" si="25"/>
        <v>0</v>
      </c>
      <c r="V76" s="28">
        <f t="shared" si="26"/>
        <v>1020</v>
      </c>
      <c r="W76" s="28">
        <f t="shared" si="27"/>
        <v>30</v>
      </c>
      <c r="X76" s="28">
        <f t="shared" si="28"/>
        <v>0</v>
      </c>
      <c r="Y76" s="28">
        <f t="shared" si="22"/>
        <v>30</v>
      </c>
      <c r="Z76" s="28">
        <f t="shared" si="29"/>
        <v>0</v>
      </c>
      <c r="AA76" s="28">
        <f t="shared" si="30"/>
        <v>0</v>
      </c>
      <c r="AB76" s="28" t="str">
        <f t="shared" si="31"/>
        <v>10</v>
      </c>
      <c r="AC76" s="22">
        <f t="shared" si="32"/>
        <v>1090</v>
      </c>
      <c r="AD76" s="33">
        <v>68</v>
      </c>
    </row>
    <row r="77" spans="1:30" ht="19.899999999999999" customHeight="1" thickBot="1" x14ac:dyDescent="0.35">
      <c r="A77" s="2">
        <v>3</v>
      </c>
      <c r="B77" s="2" t="s">
        <v>58</v>
      </c>
      <c r="C77" s="17" t="s">
        <v>59</v>
      </c>
      <c r="D77" s="40" t="s">
        <v>60</v>
      </c>
      <c r="E77" s="17" t="s">
        <v>61</v>
      </c>
      <c r="F77" s="17" t="s">
        <v>62</v>
      </c>
      <c r="G77" s="18">
        <v>32739</v>
      </c>
      <c r="H77" s="23">
        <v>46226</v>
      </c>
      <c r="I77" s="12"/>
      <c r="J77" s="20">
        <v>2</v>
      </c>
      <c r="K77" s="16">
        <v>0</v>
      </c>
      <c r="L77" s="16">
        <v>0</v>
      </c>
      <c r="M77" s="16">
        <v>60</v>
      </c>
      <c r="N77" s="16">
        <v>4</v>
      </c>
      <c r="O77" s="16">
        <v>0</v>
      </c>
      <c r="P77" s="16">
        <v>3</v>
      </c>
      <c r="Q77" s="16">
        <v>0</v>
      </c>
      <c r="R77" s="16">
        <v>0</v>
      </c>
      <c r="S77" s="16">
        <f t="shared" si="23"/>
        <v>36</v>
      </c>
      <c r="T77" s="28">
        <f t="shared" si="24"/>
        <v>0</v>
      </c>
      <c r="U77" s="28">
        <f t="shared" si="25"/>
        <v>0</v>
      </c>
      <c r="V77" s="28">
        <f t="shared" si="26"/>
        <v>1020</v>
      </c>
      <c r="W77" s="28">
        <f t="shared" si="27"/>
        <v>30</v>
      </c>
      <c r="X77" s="28">
        <f t="shared" si="28"/>
        <v>0</v>
      </c>
      <c r="Y77" s="28">
        <f t="shared" si="22"/>
        <v>20</v>
      </c>
      <c r="Z77" s="28">
        <f t="shared" si="29"/>
        <v>0</v>
      </c>
      <c r="AA77" s="28">
        <f t="shared" si="30"/>
        <v>0</v>
      </c>
      <c r="AB77" s="28" t="str">
        <f t="shared" si="31"/>
        <v>10</v>
      </c>
      <c r="AC77" s="22">
        <f t="shared" si="32"/>
        <v>1080</v>
      </c>
      <c r="AD77" s="34">
        <v>69</v>
      </c>
    </row>
    <row r="78" spans="1:30" ht="19.899999999999999" customHeight="1" thickBot="1" x14ac:dyDescent="0.35">
      <c r="A78" s="11">
        <v>62</v>
      </c>
      <c r="B78" s="2" t="s">
        <v>279</v>
      </c>
      <c r="C78" s="2" t="s">
        <v>280</v>
      </c>
      <c r="D78" s="39" t="s">
        <v>281</v>
      </c>
      <c r="E78" s="2" t="s">
        <v>57</v>
      </c>
      <c r="F78" s="2" t="s">
        <v>282</v>
      </c>
      <c r="G78" s="18">
        <v>28503</v>
      </c>
      <c r="H78" s="23">
        <v>46226</v>
      </c>
      <c r="I78" s="12"/>
      <c r="J78" s="20">
        <v>2</v>
      </c>
      <c r="K78" s="16">
        <v>0</v>
      </c>
      <c r="L78" s="16">
        <v>0</v>
      </c>
      <c r="M78" s="16">
        <v>60</v>
      </c>
      <c r="N78" s="16">
        <v>0</v>
      </c>
      <c r="O78" s="16">
        <v>3</v>
      </c>
      <c r="P78" s="16">
        <v>3</v>
      </c>
      <c r="Q78" s="16">
        <v>0</v>
      </c>
      <c r="R78" s="16">
        <v>67</v>
      </c>
      <c r="S78" s="16">
        <f t="shared" si="23"/>
        <v>48</v>
      </c>
      <c r="T78" s="28">
        <f t="shared" si="24"/>
        <v>0</v>
      </c>
      <c r="U78" s="28">
        <f t="shared" si="25"/>
        <v>0</v>
      </c>
      <c r="V78" s="28">
        <f t="shared" si="26"/>
        <v>1020</v>
      </c>
      <c r="W78" s="28">
        <f t="shared" si="27"/>
        <v>0</v>
      </c>
      <c r="X78" s="28">
        <f t="shared" si="28"/>
        <v>15</v>
      </c>
      <c r="Y78" s="28">
        <f t="shared" si="22"/>
        <v>20</v>
      </c>
      <c r="Z78" s="28">
        <f t="shared" si="29"/>
        <v>0</v>
      </c>
      <c r="AA78" s="28">
        <f t="shared" si="30"/>
        <v>15</v>
      </c>
      <c r="AB78" s="28" t="str">
        <f t="shared" si="31"/>
        <v>10</v>
      </c>
      <c r="AC78" s="22">
        <f t="shared" si="32"/>
        <v>1080</v>
      </c>
      <c r="AD78" s="33">
        <v>70</v>
      </c>
    </row>
    <row r="79" spans="1:30" ht="19.899999999999999" customHeight="1" thickBot="1" x14ac:dyDescent="0.35">
      <c r="A79" s="2">
        <v>103</v>
      </c>
      <c r="B79" s="2" t="s">
        <v>420</v>
      </c>
      <c r="C79" s="2" t="s">
        <v>327</v>
      </c>
      <c r="D79" s="39" t="s">
        <v>77</v>
      </c>
      <c r="E79" s="2" t="s">
        <v>57</v>
      </c>
      <c r="F79" s="2" t="s">
        <v>421</v>
      </c>
      <c r="G79" s="18">
        <v>24406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0</v>
      </c>
      <c r="O79" s="16">
        <v>0</v>
      </c>
      <c r="P79" s="16">
        <v>0</v>
      </c>
      <c r="Q79" s="16">
        <v>2</v>
      </c>
      <c r="R79" s="16">
        <v>0</v>
      </c>
      <c r="S79" s="16">
        <f t="shared" si="23"/>
        <v>59</v>
      </c>
      <c r="T79" s="28">
        <f t="shared" si="24"/>
        <v>0</v>
      </c>
      <c r="U79" s="28">
        <f t="shared" si="25"/>
        <v>0</v>
      </c>
      <c r="V79" s="28">
        <f t="shared" si="26"/>
        <v>1020</v>
      </c>
      <c r="W79" s="28">
        <f t="shared" si="27"/>
        <v>0</v>
      </c>
      <c r="X79" s="28">
        <f t="shared" si="28"/>
        <v>0</v>
      </c>
      <c r="Y79" s="28">
        <f t="shared" si="22"/>
        <v>0</v>
      </c>
      <c r="Z79" s="28">
        <f t="shared" si="29"/>
        <v>20</v>
      </c>
      <c r="AA79" s="28">
        <f t="shared" si="30"/>
        <v>0</v>
      </c>
      <c r="AB79" s="28">
        <f t="shared" si="31"/>
        <v>20</v>
      </c>
      <c r="AC79" s="22">
        <f t="shared" si="32"/>
        <v>1060</v>
      </c>
      <c r="AD79" s="34">
        <v>71</v>
      </c>
    </row>
    <row r="80" spans="1:30" ht="19.899999999999999" customHeight="1" thickBot="1" x14ac:dyDescent="0.35">
      <c r="A80" s="11">
        <v>57</v>
      </c>
      <c r="B80" s="2" t="s">
        <v>263</v>
      </c>
      <c r="C80" s="2" t="s">
        <v>149</v>
      </c>
      <c r="D80" s="39" t="s">
        <v>65</v>
      </c>
      <c r="E80" s="2" t="s">
        <v>264</v>
      </c>
      <c r="F80" s="2" t="s">
        <v>265</v>
      </c>
      <c r="G80" s="18">
        <v>25084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f t="shared" si="23"/>
        <v>57</v>
      </c>
      <c r="T80" s="28">
        <f t="shared" si="24"/>
        <v>0</v>
      </c>
      <c r="U80" s="28">
        <f t="shared" si="25"/>
        <v>0</v>
      </c>
      <c r="V80" s="28">
        <f t="shared" si="26"/>
        <v>1020</v>
      </c>
      <c r="W80" s="28">
        <f t="shared" si="27"/>
        <v>0</v>
      </c>
      <c r="X80" s="28">
        <f t="shared" si="28"/>
        <v>0</v>
      </c>
      <c r="Y80" s="28">
        <f t="shared" si="22"/>
        <v>0</v>
      </c>
      <c r="Z80" s="28">
        <f t="shared" si="29"/>
        <v>0</v>
      </c>
      <c r="AA80" s="28">
        <f t="shared" si="30"/>
        <v>0</v>
      </c>
      <c r="AB80" s="28">
        <f t="shared" si="31"/>
        <v>20</v>
      </c>
      <c r="AC80" s="22">
        <f t="shared" si="32"/>
        <v>1040</v>
      </c>
      <c r="AD80" s="33">
        <v>72</v>
      </c>
    </row>
    <row r="81" spans="1:30" ht="19.899999999999999" customHeight="1" thickBot="1" x14ac:dyDescent="0.35">
      <c r="A81" s="2">
        <v>105</v>
      </c>
      <c r="B81" s="2" t="s">
        <v>423</v>
      </c>
      <c r="C81" s="2" t="s">
        <v>424</v>
      </c>
      <c r="D81" s="39" t="s">
        <v>425</v>
      </c>
      <c r="E81" s="2" t="s">
        <v>61</v>
      </c>
      <c r="F81" s="2" t="s">
        <v>426</v>
      </c>
      <c r="G81" s="18">
        <v>26248</v>
      </c>
      <c r="H81" s="23">
        <v>46226</v>
      </c>
      <c r="I81" s="12"/>
      <c r="J81" s="20">
        <v>2</v>
      </c>
      <c r="K81" s="16">
        <v>0</v>
      </c>
      <c r="L81" s="16">
        <v>0</v>
      </c>
      <c r="M81" s="16">
        <v>58</v>
      </c>
      <c r="N81" s="16">
        <v>0</v>
      </c>
      <c r="O81" s="16">
        <v>0</v>
      </c>
      <c r="P81" s="16">
        <v>1</v>
      </c>
      <c r="Q81" s="16">
        <v>0</v>
      </c>
      <c r="R81" s="16">
        <v>0</v>
      </c>
      <c r="S81" s="16">
        <f t="shared" si="23"/>
        <v>54</v>
      </c>
      <c r="T81" s="28">
        <f t="shared" si="24"/>
        <v>0</v>
      </c>
      <c r="U81" s="28">
        <f t="shared" si="25"/>
        <v>0</v>
      </c>
      <c r="V81" s="28">
        <f t="shared" si="26"/>
        <v>986</v>
      </c>
      <c r="W81" s="28">
        <f t="shared" si="27"/>
        <v>0</v>
      </c>
      <c r="X81" s="28">
        <f t="shared" si="28"/>
        <v>0</v>
      </c>
      <c r="Y81" s="28">
        <f t="shared" si="22"/>
        <v>5</v>
      </c>
      <c r="Z81" s="28">
        <f t="shared" si="29"/>
        <v>0</v>
      </c>
      <c r="AA81" s="28">
        <f t="shared" si="30"/>
        <v>0</v>
      </c>
      <c r="AB81" s="28">
        <f t="shared" si="31"/>
        <v>20</v>
      </c>
      <c r="AC81" s="22">
        <f t="shared" si="32"/>
        <v>1011</v>
      </c>
      <c r="AD81" s="34">
        <v>73</v>
      </c>
    </row>
    <row r="82" spans="1:30" ht="19.899999999999999" customHeight="1" thickBot="1" x14ac:dyDescent="0.35">
      <c r="A82" s="11">
        <v>140</v>
      </c>
      <c r="B82" s="2" t="s">
        <v>537</v>
      </c>
      <c r="C82" s="2" t="s">
        <v>538</v>
      </c>
      <c r="D82" s="39" t="s">
        <v>539</v>
      </c>
      <c r="E82" s="2" t="s">
        <v>176</v>
      </c>
      <c r="F82" s="2" t="s">
        <v>540</v>
      </c>
      <c r="G82" s="18">
        <v>36257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49</v>
      </c>
      <c r="N82" s="16">
        <v>7</v>
      </c>
      <c r="O82" s="16">
        <v>3</v>
      </c>
      <c r="P82" s="16">
        <v>3</v>
      </c>
      <c r="Q82" s="16">
        <v>3</v>
      </c>
      <c r="R82" s="16">
        <v>0</v>
      </c>
      <c r="S82" s="16">
        <f t="shared" si="23"/>
        <v>27</v>
      </c>
      <c r="T82" s="28">
        <f t="shared" si="24"/>
        <v>0</v>
      </c>
      <c r="U82" s="28">
        <f t="shared" si="25"/>
        <v>0</v>
      </c>
      <c r="V82" s="28">
        <f t="shared" si="26"/>
        <v>833</v>
      </c>
      <c r="W82" s="28">
        <f t="shared" si="27"/>
        <v>60</v>
      </c>
      <c r="X82" s="28">
        <f t="shared" si="28"/>
        <v>15</v>
      </c>
      <c r="Y82" s="28">
        <f t="shared" si="22"/>
        <v>20</v>
      </c>
      <c r="Z82" s="28">
        <f t="shared" si="29"/>
        <v>30</v>
      </c>
      <c r="AA82" s="28">
        <f t="shared" si="30"/>
        <v>0</v>
      </c>
      <c r="AB82" s="28" t="str">
        <f t="shared" si="31"/>
        <v>10</v>
      </c>
      <c r="AC82" s="22">
        <f t="shared" si="32"/>
        <v>968</v>
      </c>
      <c r="AD82" s="33">
        <v>74</v>
      </c>
    </row>
    <row r="83" spans="1:30" ht="19.899999999999999" customHeight="1" thickBot="1" x14ac:dyDescent="0.35">
      <c r="A83" s="2">
        <v>137</v>
      </c>
      <c r="B83" s="43" t="s">
        <v>528</v>
      </c>
      <c r="C83" s="2" t="s">
        <v>529</v>
      </c>
      <c r="D83" s="39" t="s">
        <v>118</v>
      </c>
      <c r="E83" s="2" t="s">
        <v>219</v>
      </c>
      <c r="F83" s="2" t="s">
        <v>530</v>
      </c>
      <c r="G83" s="18">
        <v>31337</v>
      </c>
      <c r="H83" s="23">
        <v>46226</v>
      </c>
      <c r="I83" s="12"/>
      <c r="J83" s="20">
        <v>1</v>
      </c>
      <c r="K83" s="16">
        <v>0</v>
      </c>
      <c r="L83" s="16">
        <v>0</v>
      </c>
      <c r="M83" s="16">
        <v>50</v>
      </c>
      <c r="N83" s="16">
        <v>4</v>
      </c>
      <c r="O83" s="16">
        <v>3</v>
      </c>
      <c r="P83" s="16">
        <v>3</v>
      </c>
      <c r="Q83" s="16">
        <v>0</v>
      </c>
      <c r="R83" s="16">
        <v>67</v>
      </c>
      <c r="S83" s="16">
        <f t="shared" si="23"/>
        <v>40</v>
      </c>
      <c r="T83" s="28">
        <f t="shared" si="24"/>
        <v>0</v>
      </c>
      <c r="U83" s="28">
        <f t="shared" si="25"/>
        <v>0</v>
      </c>
      <c r="V83" s="28">
        <f t="shared" si="26"/>
        <v>850</v>
      </c>
      <c r="W83" s="28">
        <f t="shared" si="27"/>
        <v>30</v>
      </c>
      <c r="X83" s="28">
        <f t="shared" si="28"/>
        <v>15</v>
      </c>
      <c r="Y83" s="28">
        <f t="shared" si="22"/>
        <v>20</v>
      </c>
      <c r="Z83" s="28">
        <f t="shared" si="29"/>
        <v>0</v>
      </c>
      <c r="AA83" s="28">
        <f t="shared" si="30"/>
        <v>15</v>
      </c>
      <c r="AB83" s="28" t="str">
        <f t="shared" si="31"/>
        <v>10</v>
      </c>
      <c r="AC83" s="22">
        <f t="shared" si="32"/>
        <v>940</v>
      </c>
      <c r="AD83" s="34">
        <v>75</v>
      </c>
    </row>
    <row r="84" spans="1:30" ht="19.899999999999999" customHeight="1" thickBot="1" x14ac:dyDescent="0.35">
      <c r="A84" s="11">
        <v>138</v>
      </c>
      <c r="B84" s="2" t="s">
        <v>586</v>
      </c>
      <c r="C84" s="2" t="s">
        <v>580</v>
      </c>
      <c r="D84" s="39" t="s">
        <v>531</v>
      </c>
      <c r="E84" s="2" t="s">
        <v>146</v>
      </c>
      <c r="F84" s="2" t="s">
        <v>532</v>
      </c>
      <c r="G84" s="18">
        <v>29899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50</v>
      </c>
      <c r="N84" s="16">
        <v>4</v>
      </c>
      <c r="O84" s="16">
        <v>0</v>
      </c>
      <c r="P84" s="16">
        <v>1</v>
      </c>
      <c r="Q84" s="16">
        <v>2</v>
      </c>
      <c r="R84" s="16">
        <v>0</v>
      </c>
      <c r="S84" s="16">
        <f t="shared" si="23"/>
        <v>44</v>
      </c>
      <c r="T84" s="28">
        <f t="shared" si="24"/>
        <v>0</v>
      </c>
      <c r="U84" s="28">
        <f t="shared" si="25"/>
        <v>0</v>
      </c>
      <c r="V84" s="28">
        <f t="shared" si="26"/>
        <v>850</v>
      </c>
      <c r="W84" s="28">
        <f t="shared" si="27"/>
        <v>30</v>
      </c>
      <c r="X84" s="28">
        <f t="shared" si="28"/>
        <v>0</v>
      </c>
      <c r="Y84" s="28">
        <f t="shared" ref="Y84:Y115" si="33">IF(P84=0,0,IF(P84=1,5,IF(P84=2,10,IF(P84=3,20,IF(P84=4,30,IF(P84=5,40))))))</f>
        <v>5</v>
      </c>
      <c r="Z84" s="28">
        <f t="shared" si="29"/>
        <v>20</v>
      </c>
      <c r="AA84" s="28">
        <f t="shared" si="30"/>
        <v>0</v>
      </c>
      <c r="AB84" s="28" t="str">
        <f t="shared" si="31"/>
        <v>10</v>
      </c>
      <c r="AC84" s="22">
        <f t="shared" si="32"/>
        <v>915</v>
      </c>
      <c r="AD84" s="33">
        <v>76</v>
      </c>
    </row>
    <row r="85" spans="1:30" ht="19.899999999999999" customHeight="1" thickBot="1" x14ac:dyDescent="0.35">
      <c r="A85" s="2">
        <v>109</v>
      </c>
      <c r="B85" s="2" t="s">
        <v>437</v>
      </c>
      <c r="C85" s="2" t="s">
        <v>438</v>
      </c>
      <c r="D85" s="39" t="s">
        <v>91</v>
      </c>
      <c r="E85" s="44" t="s">
        <v>439</v>
      </c>
      <c r="F85" s="44" t="s">
        <v>605</v>
      </c>
      <c r="G85" s="18">
        <v>29199</v>
      </c>
      <c r="H85" s="23">
        <v>46226</v>
      </c>
      <c r="I85" s="12"/>
      <c r="J85" s="20">
        <v>2</v>
      </c>
      <c r="K85" s="16">
        <v>10</v>
      </c>
      <c r="L85" s="16">
        <v>5</v>
      </c>
      <c r="M85" s="16">
        <v>40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f t="shared" si="23"/>
        <v>46</v>
      </c>
      <c r="T85" s="28">
        <f t="shared" si="24"/>
        <v>170</v>
      </c>
      <c r="U85" s="28">
        <f t="shared" si="25"/>
        <v>50</v>
      </c>
      <c r="V85" s="28">
        <f t="shared" si="26"/>
        <v>680</v>
      </c>
      <c r="W85" s="28">
        <f t="shared" si="27"/>
        <v>0</v>
      </c>
      <c r="X85" s="28">
        <f t="shared" si="28"/>
        <v>0</v>
      </c>
      <c r="Y85" s="28">
        <f t="shared" si="33"/>
        <v>0</v>
      </c>
      <c r="Z85" s="28">
        <f t="shared" si="29"/>
        <v>0</v>
      </c>
      <c r="AA85" s="28">
        <f t="shared" si="30"/>
        <v>0</v>
      </c>
      <c r="AB85" s="28" t="str">
        <f t="shared" si="31"/>
        <v>10</v>
      </c>
      <c r="AC85" s="22">
        <f t="shared" si="32"/>
        <v>910</v>
      </c>
      <c r="AD85" s="34">
        <v>77</v>
      </c>
    </row>
    <row r="86" spans="1:30" ht="19.899999999999999" customHeight="1" thickBot="1" x14ac:dyDescent="0.35">
      <c r="A86" s="11">
        <v>74</v>
      </c>
      <c r="B86" s="2" t="s">
        <v>326</v>
      </c>
      <c r="C86" s="2" t="s">
        <v>327</v>
      </c>
      <c r="D86" s="2" t="s">
        <v>328</v>
      </c>
      <c r="E86" s="2" t="s">
        <v>66</v>
      </c>
      <c r="F86" s="2" t="s">
        <v>329</v>
      </c>
      <c r="G86" s="18">
        <v>32430</v>
      </c>
      <c r="H86" s="23">
        <v>46226</v>
      </c>
      <c r="I86" s="12"/>
      <c r="J86" s="48">
        <v>2</v>
      </c>
      <c r="K86" s="16">
        <v>0</v>
      </c>
      <c r="L86" s="16">
        <v>0</v>
      </c>
      <c r="M86" s="16">
        <v>49</v>
      </c>
      <c r="N86" s="16">
        <v>5</v>
      </c>
      <c r="O86" s="16">
        <v>0</v>
      </c>
      <c r="P86" s="16">
        <v>1</v>
      </c>
      <c r="Q86" s="16">
        <v>0</v>
      </c>
      <c r="R86" s="16">
        <v>0</v>
      </c>
      <c r="S86" s="16">
        <f t="shared" si="23"/>
        <v>37</v>
      </c>
      <c r="T86" s="28">
        <f t="shared" si="24"/>
        <v>0</v>
      </c>
      <c r="U86" s="28">
        <f t="shared" si="25"/>
        <v>0</v>
      </c>
      <c r="V86" s="28">
        <f t="shared" si="26"/>
        <v>833</v>
      </c>
      <c r="W86" s="28">
        <f t="shared" si="27"/>
        <v>40</v>
      </c>
      <c r="X86" s="28">
        <f t="shared" si="28"/>
        <v>0</v>
      </c>
      <c r="Y86" s="28">
        <f t="shared" si="33"/>
        <v>5</v>
      </c>
      <c r="Z86" s="28">
        <f t="shared" si="29"/>
        <v>0</v>
      </c>
      <c r="AA86" s="28">
        <f t="shared" si="30"/>
        <v>0</v>
      </c>
      <c r="AB86" s="28" t="str">
        <f t="shared" si="31"/>
        <v>10</v>
      </c>
      <c r="AC86" s="22">
        <f t="shared" si="32"/>
        <v>888</v>
      </c>
      <c r="AD86" s="33">
        <v>78</v>
      </c>
    </row>
    <row r="87" spans="1:30" ht="19.899999999999999" customHeight="1" thickBot="1" x14ac:dyDescent="0.35">
      <c r="A87" s="2">
        <v>135</v>
      </c>
      <c r="B87" s="2" t="s">
        <v>519</v>
      </c>
      <c r="C87" s="2" t="s">
        <v>520</v>
      </c>
      <c r="D87" s="39" t="s">
        <v>370</v>
      </c>
      <c r="E87" s="2" t="s">
        <v>176</v>
      </c>
      <c r="F87" s="2" t="s">
        <v>521</v>
      </c>
      <c r="G87" s="18">
        <v>32769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30</v>
      </c>
      <c r="N87" s="16">
        <v>4</v>
      </c>
      <c r="O87" s="16">
        <v>3</v>
      </c>
      <c r="P87" s="16">
        <v>3</v>
      </c>
      <c r="Q87" s="16">
        <v>0</v>
      </c>
      <c r="R87" s="16">
        <v>80</v>
      </c>
      <c r="S87" s="16">
        <f t="shared" si="23"/>
        <v>36</v>
      </c>
      <c r="T87" s="28">
        <f t="shared" si="24"/>
        <v>0</v>
      </c>
      <c r="U87" s="28">
        <f t="shared" si="25"/>
        <v>0</v>
      </c>
      <c r="V87" s="28">
        <f t="shared" si="26"/>
        <v>510</v>
      </c>
      <c r="W87" s="28">
        <f t="shared" si="27"/>
        <v>30</v>
      </c>
      <c r="X87" s="28">
        <f t="shared" si="28"/>
        <v>15</v>
      </c>
      <c r="Y87" s="28">
        <f t="shared" si="33"/>
        <v>20</v>
      </c>
      <c r="Z87" s="28">
        <f t="shared" si="29"/>
        <v>0</v>
      </c>
      <c r="AA87" s="28">
        <f t="shared" si="30"/>
        <v>17</v>
      </c>
      <c r="AB87" s="28" t="str">
        <f t="shared" si="31"/>
        <v>10</v>
      </c>
      <c r="AC87" s="22">
        <f t="shared" si="32"/>
        <v>602</v>
      </c>
      <c r="AD87" s="34">
        <v>79</v>
      </c>
    </row>
    <row r="88" spans="1:30" ht="19.899999999999999" customHeight="1" thickBot="1" x14ac:dyDescent="0.35">
      <c r="A88" s="11">
        <v>114</v>
      </c>
      <c r="B88" s="2" t="s">
        <v>455</v>
      </c>
      <c r="C88" s="2" t="s">
        <v>108</v>
      </c>
      <c r="D88" s="39" t="s">
        <v>183</v>
      </c>
      <c r="E88" s="2" t="s">
        <v>71</v>
      </c>
      <c r="F88" s="2" t="s">
        <v>456</v>
      </c>
      <c r="G88" s="18">
        <v>33257</v>
      </c>
      <c r="H88" s="23">
        <v>46226</v>
      </c>
      <c r="I88" s="12"/>
      <c r="J88" s="20">
        <v>1</v>
      </c>
      <c r="K88" s="16">
        <v>0</v>
      </c>
      <c r="L88" s="16">
        <v>0</v>
      </c>
      <c r="M88" s="16">
        <v>30</v>
      </c>
      <c r="N88" s="16">
        <v>0</v>
      </c>
      <c r="O88" s="16">
        <v>3</v>
      </c>
      <c r="P88" s="16">
        <v>3</v>
      </c>
      <c r="Q88" s="16">
        <v>3</v>
      </c>
      <c r="R88" s="16">
        <v>0</v>
      </c>
      <c r="S88" s="16">
        <f t="shared" si="23"/>
        <v>35</v>
      </c>
      <c r="T88" s="28">
        <f t="shared" si="24"/>
        <v>0</v>
      </c>
      <c r="U88" s="28">
        <f t="shared" si="25"/>
        <v>0</v>
      </c>
      <c r="V88" s="28">
        <f t="shared" si="26"/>
        <v>510</v>
      </c>
      <c r="W88" s="28">
        <f t="shared" si="27"/>
        <v>0</v>
      </c>
      <c r="X88" s="28">
        <f t="shared" si="28"/>
        <v>15</v>
      </c>
      <c r="Y88" s="28">
        <f t="shared" si="33"/>
        <v>20</v>
      </c>
      <c r="Z88" s="28">
        <f t="shared" si="29"/>
        <v>30</v>
      </c>
      <c r="AA88" s="28">
        <f t="shared" si="30"/>
        <v>0</v>
      </c>
      <c r="AB88" s="28" t="str">
        <f t="shared" si="31"/>
        <v>10</v>
      </c>
      <c r="AC88" s="22">
        <f t="shared" si="32"/>
        <v>585</v>
      </c>
      <c r="AD88" s="33">
        <v>80</v>
      </c>
    </row>
    <row r="89" spans="1:30" ht="19.899999999999999" customHeight="1" thickBot="1" x14ac:dyDescent="0.35">
      <c r="A89" s="2">
        <v>95</v>
      </c>
      <c r="B89" s="2" t="s">
        <v>396</v>
      </c>
      <c r="C89" s="17" t="s">
        <v>397</v>
      </c>
      <c r="D89" s="40" t="s">
        <v>335</v>
      </c>
      <c r="E89" s="17" t="s">
        <v>71</v>
      </c>
      <c r="F89" s="17" t="s">
        <v>398</v>
      </c>
      <c r="G89" s="18">
        <v>28446</v>
      </c>
      <c r="H89" s="23">
        <v>46226</v>
      </c>
      <c r="I89" s="12"/>
      <c r="J89" s="20">
        <v>2</v>
      </c>
      <c r="K89" s="16">
        <v>0</v>
      </c>
      <c r="L89" s="16">
        <v>0</v>
      </c>
      <c r="M89" s="16">
        <v>30</v>
      </c>
      <c r="N89" s="16">
        <v>4</v>
      </c>
      <c r="O89" s="16">
        <v>0</v>
      </c>
      <c r="P89" s="16">
        <v>2</v>
      </c>
      <c r="Q89" s="16">
        <v>0</v>
      </c>
      <c r="R89" s="16">
        <v>80</v>
      </c>
      <c r="S89" s="16">
        <f t="shared" si="23"/>
        <v>48</v>
      </c>
      <c r="T89" s="28">
        <f t="shared" si="24"/>
        <v>0</v>
      </c>
      <c r="U89" s="28">
        <f t="shared" si="25"/>
        <v>0</v>
      </c>
      <c r="V89" s="28">
        <f t="shared" si="26"/>
        <v>510</v>
      </c>
      <c r="W89" s="28">
        <f t="shared" si="27"/>
        <v>30</v>
      </c>
      <c r="X89" s="28">
        <f t="shared" si="28"/>
        <v>0</v>
      </c>
      <c r="Y89" s="28">
        <f t="shared" si="33"/>
        <v>10</v>
      </c>
      <c r="Z89" s="28">
        <f t="shared" si="29"/>
        <v>0</v>
      </c>
      <c r="AA89" s="28">
        <f t="shared" si="30"/>
        <v>17</v>
      </c>
      <c r="AB89" s="28" t="str">
        <f t="shared" si="31"/>
        <v>10</v>
      </c>
      <c r="AC89" s="22">
        <f t="shared" si="32"/>
        <v>577</v>
      </c>
      <c r="AD89" s="34">
        <v>81</v>
      </c>
    </row>
    <row r="90" spans="1:30" ht="19.899999999999999" customHeight="1" thickBot="1" x14ac:dyDescent="0.35">
      <c r="A90" s="11">
        <v>54</v>
      </c>
      <c r="B90" s="2" t="s">
        <v>252</v>
      </c>
      <c r="C90" s="2" t="s">
        <v>253</v>
      </c>
      <c r="D90" s="39" t="s">
        <v>179</v>
      </c>
      <c r="E90" s="2" t="s">
        <v>176</v>
      </c>
      <c r="F90" s="2" t="s">
        <v>606</v>
      </c>
      <c r="G90" s="18">
        <v>30267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0</v>
      </c>
      <c r="P90" s="16">
        <v>2</v>
      </c>
      <c r="Q90" s="16">
        <v>0</v>
      </c>
      <c r="R90" s="16">
        <v>0</v>
      </c>
      <c r="S90" s="16">
        <f t="shared" si="23"/>
        <v>43</v>
      </c>
      <c r="T90" s="28">
        <f t="shared" si="24"/>
        <v>0</v>
      </c>
      <c r="U90" s="28">
        <f t="shared" si="25"/>
        <v>0</v>
      </c>
      <c r="V90" s="28">
        <f t="shared" si="26"/>
        <v>510</v>
      </c>
      <c r="W90" s="28">
        <f t="shared" si="27"/>
        <v>30</v>
      </c>
      <c r="X90" s="28">
        <f t="shared" si="28"/>
        <v>0</v>
      </c>
      <c r="Y90" s="28">
        <f t="shared" si="33"/>
        <v>10</v>
      </c>
      <c r="Z90" s="28">
        <f t="shared" si="29"/>
        <v>0</v>
      </c>
      <c r="AA90" s="28">
        <f t="shared" si="30"/>
        <v>0</v>
      </c>
      <c r="AB90" s="28" t="str">
        <f t="shared" si="31"/>
        <v>10</v>
      </c>
      <c r="AC90" s="22">
        <f t="shared" si="32"/>
        <v>560</v>
      </c>
      <c r="AD90" s="33">
        <v>82</v>
      </c>
    </row>
    <row r="91" spans="1:30" ht="19.899999999999999" customHeight="1" thickBot="1" x14ac:dyDescent="0.35">
      <c r="A91" s="2">
        <v>129</v>
      </c>
      <c r="B91" s="2" t="s">
        <v>501</v>
      </c>
      <c r="C91" s="17" t="s">
        <v>502</v>
      </c>
      <c r="D91" s="40" t="s">
        <v>77</v>
      </c>
      <c r="E91" s="17" t="s">
        <v>61</v>
      </c>
      <c r="F91" s="17" t="s">
        <v>503</v>
      </c>
      <c r="G91" s="18">
        <v>26828</v>
      </c>
      <c r="H91" s="23">
        <v>46226</v>
      </c>
      <c r="I91" s="12"/>
      <c r="J91" s="20">
        <v>1</v>
      </c>
      <c r="K91" s="16">
        <v>0</v>
      </c>
      <c r="L91" s="16">
        <v>0</v>
      </c>
      <c r="M91" s="16">
        <v>30</v>
      </c>
      <c r="N91" s="16">
        <v>4</v>
      </c>
      <c r="O91" s="16">
        <v>0</v>
      </c>
      <c r="P91" s="16">
        <v>0</v>
      </c>
      <c r="Q91" s="16">
        <v>0</v>
      </c>
      <c r="R91" s="16">
        <v>0</v>
      </c>
      <c r="S91" s="16">
        <f t="shared" si="23"/>
        <v>53</v>
      </c>
      <c r="T91" s="28">
        <f t="shared" si="24"/>
        <v>0</v>
      </c>
      <c r="U91" s="28">
        <f t="shared" si="25"/>
        <v>0</v>
      </c>
      <c r="V91" s="28">
        <f t="shared" si="26"/>
        <v>510</v>
      </c>
      <c r="W91" s="28">
        <f t="shared" si="27"/>
        <v>30</v>
      </c>
      <c r="X91" s="28">
        <f t="shared" si="28"/>
        <v>0</v>
      </c>
      <c r="Y91" s="28">
        <f t="shared" si="33"/>
        <v>0</v>
      </c>
      <c r="Z91" s="28">
        <f t="shared" si="29"/>
        <v>0</v>
      </c>
      <c r="AA91" s="28">
        <f t="shared" si="30"/>
        <v>0</v>
      </c>
      <c r="AB91" s="28">
        <f t="shared" si="31"/>
        <v>20</v>
      </c>
      <c r="AC91" s="22">
        <f t="shared" si="32"/>
        <v>560</v>
      </c>
      <c r="AD91" s="34">
        <v>83</v>
      </c>
    </row>
    <row r="92" spans="1:30" ht="19.899999999999999" customHeight="1" thickBot="1" x14ac:dyDescent="0.35">
      <c r="A92" s="11">
        <v>123</v>
      </c>
      <c r="B92" s="2" t="s">
        <v>479</v>
      </c>
      <c r="C92" s="2" t="s">
        <v>108</v>
      </c>
      <c r="D92" s="39" t="s">
        <v>480</v>
      </c>
      <c r="E92" s="2" t="s">
        <v>481</v>
      </c>
      <c r="F92" s="2" t="s">
        <v>482</v>
      </c>
      <c r="G92" s="18">
        <v>31417</v>
      </c>
      <c r="H92" s="23">
        <v>46226</v>
      </c>
      <c r="I92" s="12"/>
      <c r="J92" s="20">
        <v>2</v>
      </c>
      <c r="K92" s="16">
        <v>0</v>
      </c>
      <c r="L92" s="16">
        <v>0</v>
      </c>
      <c r="M92" s="16">
        <v>29</v>
      </c>
      <c r="N92" s="16">
        <v>6</v>
      </c>
      <c r="O92" s="16">
        <v>0</v>
      </c>
      <c r="P92" s="16">
        <v>0</v>
      </c>
      <c r="Q92" s="16">
        <v>0</v>
      </c>
      <c r="R92" s="16">
        <v>0</v>
      </c>
      <c r="S92" s="16">
        <f t="shared" si="23"/>
        <v>40</v>
      </c>
      <c r="T92" s="28">
        <f t="shared" si="24"/>
        <v>0</v>
      </c>
      <c r="U92" s="28">
        <f t="shared" si="25"/>
        <v>0</v>
      </c>
      <c r="V92" s="28">
        <f t="shared" si="26"/>
        <v>493</v>
      </c>
      <c r="W92" s="28">
        <f t="shared" si="27"/>
        <v>50</v>
      </c>
      <c r="X92" s="28">
        <f t="shared" si="28"/>
        <v>0</v>
      </c>
      <c r="Y92" s="28">
        <f t="shared" si="33"/>
        <v>0</v>
      </c>
      <c r="Z92" s="28">
        <f t="shared" si="29"/>
        <v>0</v>
      </c>
      <c r="AA92" s="28">
        <f t="shared" si="30"/>
        <v>0</v>
      </c>
      <c r="AB92" s="28" t="str">
        <f t="shared" si="31"/>
        <v>10</v>
      </c>
      <c r="AC92" s="22">
        <f t="shared" si="32"/>
        <v>553</v>
      </c>
      <c r="AD92" s="33">
        <v>84</v>
      </c>
    </row>
    <row r="93" spans="1:30" ht="19.899999999999999" customHeight="1" thickBot="1" x14ac:dyDescent="0.35">
      <c r="A93" s="2">
        <v>136</v>
      </c>
      <c r="B93" s="2" t="s">
        <v>522</v>
      </c>
      <c r="C93" s="2" t="s">
        <v>523</v>
      </c>
      <c r="D93" s="39" t="s">
        <v>524</v>
      </c>
      <c r="E93" s="2" t="s">
        <v>525</v>
      </c>
      <c r="F93" s="2" t="s">
        <v>526</v>
      </c>
      <c r="G93" s="18">
        <v>29922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27</v>
      </c>
      <c r="N93" s="16">
        <v>6</v>
      </c>
      <c r="O93" s="16">
        <v>0</v>
      </c>
      <c r="P93" s="16">
        <v>4</v>
      </c>
      <c r="Q93" s="16">
        <v>0</v>
      </c>
      <c r="R93" s="16">
        <v>0</v>
      </c>
      <c r="S93" s="16">
        <f t="shared" si="23"/>
        <v>44</v>
      </c>
      <c r="T93" s="28">
        <f t="shared" si="24"/>
        <v>0</v>
      </c>
      <c r="U93" s="28">
        <f t="shared" si="25"/>
        <v>0</v>
      </c>
      <c r="V93" s="28">
        <f t="shared" si="26"/>
        <v>459</v>
      </c>
      <c r="W93" s="28">
        <f t="shared" si="27"/>
        <v>50</v>
      </c>
      <c r="X93" s="28">
        <f t="shared" si="28"/>
        <v>0</v>
      </c>
      <c r="Y93" s="28">
        <f t="shared" si="33"/>
        <v>30</v>
      </c>
      <c r="Z93" s="28">
        <f t="shared" si="29"/>
        <v>0</v>
      </c>
      <c r="AA93" s="28">
        <f t="shared" si="30"/>
        <v>0</v>
      </c>
      <c r="AB93" s="28" t="str">
        <f t="shared" si="31"/>
        <v>10</v>
      </c>
      <c r="AC93" s="22">
        <f t="shared" si="32"/>
        <v>549</v>
      </c>
      <c r="AD93" s="34">
        <v>85</v>
      </c>
    </row>
    <row r="94" spans="1:30" ht="19.899999999999999" customHeight="1" thickBot="1" x14ac:dyDescent="0.35">
      <c r="A94" s="11">
        <v>118</v>
      </c>
      <c r="B94" s="2" t="s">
        <v>465</v>
      </c>
      <c r="C94" s="2" t="s">
        <v>466</v>
      </c>
      <c r="D94" s="39" t="s">
        <v>179</v>
      </c>
      <c r="E94" s="2" t="s">
        <v>180</v>
      </c>
      <c r="F94" s="2" t="s">
        <v>467</v>
      </c>
      <c r="G94" s="18">
        <v>29004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29</v>
      </c>
      <c r="N94" s="16">
        <v>0</v>
      </c>
      <c r="O94" s="16">
        <v>3</v>
      </c>
      <c r="P94" s="16">
        <v>1</v>
      </c>
      <c r="Q94" s="16">
        <v>2</v>
      </c>
      <c r="R94" s="16">
        <v>0</v>
      </c>
      <c r="S94" s="16">
        <f t="shared" si="23"/>
        <v>47</v>
      </c>
      <c r="T94" s="28">
        <f t="shared" si="24"/>
        <v>0</v>
      </c>
      <c r="U94" s="28">
        <f t="shared" si="25"/>
        <v>0</v>
      </c>
      <c r="V94" s="28">
        <f t="shared" si="26"/>
        <v>493</v>
      </c>
      <c r="W94" s="28">
        <f t="shared" si="27"/>
        <v>0</v>
      </c>
      <c r="X94" s="28">
        <f t="shared" si="28"/>
        <v>15</v>
      </c>
      <c r="Y94" s="28">
        <f t="shared" si="33"/>
        <v>5</v>
      </c>
      <c r="Z94" s="28">
        <f t="shared" si="29"/>
        <v>20</v>
      </c>
      <c r="AA94" s="28">
        <f t="shared" si="30"/>
        <v>0</v>
      </c>
      <c r="AB94" s="28" t="str">
        <f t="shared" si="31"/>
        <v>10</v>
      </c>
      <c r="AC94" s="22">
        <f t="shared" si="32"/>
        <v>543</v>
      </c>
      <c r="AD94" s="33">
        <v>86</v>
      </c>
    </row>
    <row r="95" spans="1:30" ht="19.899999999999999" customHeight="1" thickBot="1" x14ac:dyDescent="0.35">
      <c r="A95" s="2">
        <v>116</v>
      </c>
      <c r="B95" s="2" t="s">
        <v>460</v>
      </c>
      <c r="C95" s="2" t="s">
        <v>353</v>
      </c>
      <c r="D95" s="39" t="s">
        <v>118</v>
      </c>
      <c r="E95" s="2" t="s">
        <v>371</v>
      </c>
      <c r="F95" s="2" t="s">
        <v>461</v>
      </c>
      <c r="G95" s="18">
        <v>31810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28</v>
      </c>
      <c r="N95" s="16">
        <v>5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3"/>
        <v>39</v>
      </c>
      <c r="T95" s="28">
        <f t="shared" si="24"/>
        <v>0</v>
      </c>
      <c r="U95" s="28">
        <f t="shared" si="25"/>
        <v>0</v>
      </c>
      <c r="V95" s="28">
        <f t="shared" si="26"/>
        <v>476</v>
      </c>
      <c r="W95" s="28">
        <f t="shared" si="27"/>
        <v>40</v>
      </c>
      <c r="X95" s="28">
        <f t="shared" si="28"/>
        <v>0</v>
      </c>
      <c r="Y95" s="28">
        <f t="shared" si="33"/>
        <v>0</v>
      </c>
      <c r="Z95" s="28">
        <f t="shared" si="29"/>
        <v>0</v>
      </c>
      <c r="AA95" s="28">
        <f t="shared" si="30"/>
        <v>0</v>
      </c>
      <c r="AB95" s="28" t="str">
        <f t="shared" si="31"/>
        <v>10</v>
      </c>
      <c r="AC95" s="22">
        <f t="shared" si="32"/>
        <v>526</v>
      </c>
      <c r="AD95" s="34">
        <v>87</v>
      </c>
    </row>
    <row r="96" spans="1:30" ht="19.899999999999999" customHeight="1" thickBot="1" x14ac:dyDescent="0.35">
      <c r="A96" s="11">
        <v>1</v>
      </c>
      <c r="B96" s="2" t="s">
        <v>48</v>
      </c>
      <c r="C96" s="2" t="s">
        <v>49</v>
      </c>
      <c r="D96" s="39" t="s">
        <v>50</v>
      </c>
      <c r="E96" s="2" t="s">
        <v>51</v>
      </c>
      <c r="F96" s="2" t="s">
        <v>52</v>
      </c>
      <c r="G96" s="18">
        <v>30186</v>
      </c>
      <c r="H96" s="23">
        <v>46226</v>
      </c>
      <c r="I96" s="12"/>
      <c r="J96" s="20">
        <v>1</v>
      </c>
      <c r="K96" s="16">
        <v>0</v>
      </c>
      <c r="L96" s="16">
        <v>0</v>
      </c>
      <c r="M96" s="16">
        <v>26</v>
      </c>
      <c r="N96" s="16">
        <v>4</v>
      </c>
      <c r="O96" s="16">
        <v>0</v>
      </c>
      <c r="P96" s="16">
        <v>1</v>
      </c>
      <c r="Q96" s="16">
        <v>0</v>
      </c>
      <c r="R96" s="16">
        <v>0</v>
      </c>
      <c r="S96" s="16">
        <f t="shared" si="23"/>
        <v>43</v>
      </c>
      <c r="T96" s="28">
        <f t="shared" si="24"/>
        <v>0</v>
      </c>
      <c r="U96" s="28">
        <f t="shared" si="25"/>
        <v>0</v>
      </c>
      <c r="V96" s="28">
        <f t="shared" si="26"/>
        <v>442</v>
      </c>
      <c r="W96" s="28">
        <f t="shared" si="27"/>
        <v>30</v>
      </c>
      <c r="X96" s="28">
        <f t="shared" si="28"/>
        <v>0</v>
      </c>
      <c r="Y96" s="28">
        <f t="shared" si="33"/>
        <v>5</v>
      </c>
      <c r="Z96" s="28">
        <f t="shared" si="29"/>
        <v>0</v>
      </c>
      <c r="AA96" s="28">
        <f t="shared" si="30"/>
        <v>0</v>
      </c>
      <c r="AB96" s="28" t="str">
        <f t="shared" si="31"/>
        <v>10</v>
      </c>
      <c r="AC96" s="22">
        <f t="shared" si="32"/>
        <v>487</v>
      </c>
      <c r="AD96" s="33">
        <v>88</v>
      </c>
    </row>
    <row r="97" spans="1:30" ht="19.899999999999999" customHeight="1" thickBot="1" x14ac:dyDescent="0.35">
      <c r="A97" s="2">
        <v>10</v>
      </c>
      <c r="B97" s="2" t="s">
        <v>93</v>
      </c>
      <c r="C97" s="17" t="s">
        <v>94</v>
      </c>
      <c r="D97" s="40" t="s">
        <v>95</v>
      </c>
      <c r="E97" s="17" t="s">
        <v>96</v>
      </c>
      <c r="F97" s="17" t="s">
        <v>97</v>
      </c>
      <c r="G97" s="18">
        <v>28843</v>
      </c>
      <c r="H97" s="23">
        <v>46226</v>
      </c>
      <c r="I97" s="12"/>
      <c r="J97" s="20">
        <v>2</v>
      </c>
      <c r="K97" s="16">
        <v>0</v>
      </c>
      <c r="L97" s="16">
        <v>0</v>
      </c>
      <c r="M97" s="16">
        <v>26</v>
      </c>
      <c r="N97" s="16">
        <v>0</v>
      </c>
      <c r="O97" s="16">
        <v>3</v>
      </c>
      <c r="P97" s="16">
        <v>1</v>
      </c>
      <c r="Q97" s="16">
        <v>0</v>
      </c>
      <c r="R97" s="16">
        <v>0</v>
      </c>
      <c r="S97" s="16">
        <f t="shared" si="23"/>
        <v>47</v>
      </c>
      <c r="T97" s="28">
        <f t="shared" si="24"/>
        <v>0</v>
      </c>
      <c r="U97" s="28">
        <f t="shared" si="25"/>
        <v>0</v>
      </c>
      <c r="V97" s="28">
        <f t="shared" si="26"/>
        <v>442</v>
      </c>
      <c r="W97" s="28">
        <f t="shared" si="27"/>
        <v>0</v>
      </c>
      <c r="X97" s="28">
        <f t="shared" si="28"/>
        <v>15</v>
      </c>
      <c r="Y97" s="28">
        <f t="shared" si="33"/>
        <v>5</v>
      </c>
      <c r="Z97" s="28">
        <f t="shared" si="29"/>
        <v>0</v>
      </c>
      <c r="AA97" s="28">
        <f t="shared" si="30"/>
        <v>0</v>
      </c>
      <c r="AB97" s="28" t="str">
        <f t="shared" si="31"/>
        <v>10</v>
      </c>
      <c r="AC97" s="22">
        <f t="shared" si="32"/>
        <v>472</v>
      </c>
      <c r="AD97" s="34">
        <v>89</v>
      </c>
    </row>
    <row r="98" spans="1:30" ht="19.899999999999999" customHeight="1" thickBot="1" x14ac:dyDescent="0.35">
      <c r="A98" s="11">
        <v>117</v>
      </c>
      <c r="B98" s="2" t="s">
        <v>462</v>
      </c>
      <c r="C98" s="2" t="s">
        <v>416</v>
      </c>
      <c r="D98" s="39" t="s">
        <v>463</v>
      </c>
      <c r="E98" s="2" t="s">
        <v>211</v>
      </c>
      <c r="F98" s="2" t="s">
        <v>464</v>
      </c>
      <c r="G98" s="18">
        <v>25651</v>
      </c>
      <c r="H98" s="23">
        <v>46226</v>
      </c>
      <c r="I98" s="12"/>
      <c r="J98" s="20">
        <v>1</v>
      </c>
      <c r="K98" s="16">
        <v>0</v>
      </c>
      <c r="L98" s="16">
        <v>0</v>
      </c>
      <c r="M98" s="16">
        <v>16</v>
      </c>
      <c r="N98" s="16">
        <v>4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3"/>
        <v>56</v>
      </c>
      <c r="T98" s="28">
        <f t="shared" si="24"/>
        <v>0</v>
      </c>
      <c r="U98" s="28">
        <f t="shared" si="25"/>
        <v>0</v>
      </c>
      <c r="V98" s="28">
        <f t="shared" si="26"/>
        <v>272</v>
      </c>
      <c r="W98" s="28">
        <f t="shared" si="27"/>
        <v>30</v>
      </c>
      <c r="X98" s="28">
        <f t="shared" si="28"/>
        <v>0</v>
      </c>
      <c r="Y98" s="28">
        <f t="shared" si="33"/>
        <v>0</v>
      </c>
      <c r="Z98" s="28">
        <f t="shared" si="29"/>
        <v>0</v>
      </c>
      <c r="AA98" s="28">
        <f t="shared" si="30"/>
        <v>0</v>
      </c>
      <c r="AB98" s="28">
        <f t="shared" si="31"/>
        <v>20</v>
      </c>
      <c r="AC98" s="22">
        <f t="shared" si="32"/>
        <v>322</v>
      </c>
      <c r="AD98" s="33">
        <v>90</v>
      </c>
    </row>
    <row r="99" spans="1:30" ht="19.899999999999999" customHeight="1" thickBot="1" x14ac:dyDescent="0.35">
      <c r="A99" s="2">
        <v>121</v>
      </c>
      <c r="B99" s="2" t="s">
        <v>476</v>
      </c>
      <c r="C99" s="17" t="s">
        <v>477</v>
      </c>
      <c r="D99" s="40" t="s">
        <v>65</v>
      </c>
      <c r="E99" s="17" t="s">
        <v>57</v>
      </c>
      <c r="F99" s="17" t="s">
        <v>478</v>
      </c>
      <c r="G99" s="18">
        <v>30822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15</v>
      </c>
      <c r="N99" s="16">
        <v>0</v>
      </c>
      <c r="O99" s="16">
        <v>0</v>
      </c>
      <c r="P99" s="16">
        <v>1</v>
      </c>
      <c r="Q99" s="16">
        <v>2</v>
      </c>
      <c r="R99" s="16">
        <v>67</v>
      </c>
      <c r="S99" s="16">
        <f t="shared" si="23"/>
        <v>42</v>
      </c>
      <c r="T99" s="28">
        <f t="shared" si="24"/>
        <v>0</v>
      </c>
      <c r="U99" s="28">
        <f t="shared" si="25"/>
        <v>0</v>
      </c>
      <c r="V99" s="28">
        <f t="shared" si="26"/>
        <v>255</v>
      </c>
      <c r="W99" s="28">
        <f t="shared" si="27"/>
        <v>0</v>
      </c>
      <c r="X99" s="28">
        <f t="shared" si="28"/>
        <v>0</v>
      </c>
      <c r="Y99" s="28">
        <f t="shared" si="33"/>
        <v>5</v>
      </c>
      <c r="Z99" s="28">
        <f t="shared" si="29"/>
        <v>20</v>
      </c>
      <c r="AA99" s="28">
        <f t="shared" si="30"/>
        <v>15</v>
      </c>
      <c r="AB99" s="28" t="str">
        <f t="shared" si="31"/>
        <v>10</v>
      </c>
      <c r="AC99" s="22">
        <f t="shared" si="32"/>
        <v>305</v>
      </c>
      <c r="AD99" s="34">
        <v>91</v>
      </c>
    </row>
    <row r="100" spans="1:30" ht="19.899999999999999" customHeight="1" thickBot="1" x14ac:dyDescent="0.35">
      <c r="A100" s="11">
        <v>124</v>
      </c>
      <c r="B100" s="2" t="s">
        <v>487</v>
      </c>
      <c r="C100" s="2" t="s">
        <v>483</v>
      </c>
      <c r="D100" s="39" t="s">
        <v>484</v>
      </c>
      <c r="E100" s="2" t="s">
        <v>119</v>
      </c>
      <c r="F100" s="2" t="s">
        <v>485</v>
      </c>
      <c r="G100" s="18">
        <v>26871</v>
      </c>
      <c r="H100" s="23">
        <v>46226</v>
      </c>
      <c r="I100" s="12"/>
      <c r="J100" s="20">
        <v>2</v>
      </c>
      <c r="K100" s="16">
        <v>0</v>
      </c>
      <c r="L100" s="16">
        <v>0</v>
      </c>
      <c r="M100" s="16">
        <v>11</v>
      </c>
      <c r="N100" s="16">
        <v>4</v>
      </c>
      <c r="O100" s="16">
        <v>0</v>
      </c>
      <c r="P100" s="16">
        <v>1</v>
      </c>
      <c r="Q100" s="16">
        <v>2</v>
      </c>
      <c r="R100" s="16">
        <v>67</v>
      </c>
      <c r="S100" s="16">
        <f t="shared" si="23"/>
        <v>52</v>
      </c>
      <c r="T100" s="28">
        <f t="shared" si="24"/>
        <v>0</v>
      </c>
      <c r="U100" s="28">
        <f t="shared" si="25"/>
        <v>0</v>
      </c>
      <c r="V100" s="28">
        <f t="shared" si="26"/>
        <v>187</v>
      </c>
      <c r="W100" s="28">
        <f t="shared" si="27"/>
        <v>30</v>
      </c>
      <c r="X100" s="28">
        <f t="shared" si="28"/>
        <v>0</v>
      </c>
      <c r="Y100" s="28">
        <f t="shared" si="33"/>
        <v>5</v>
      </c>
      <c r="Z100" s="28">
        <f t="shared" si="29"/>
        <v>20</v>
      </c>
      <c r="AA100" s="28">
        <f t="shared" si="30"/>
        <v>15</v>
      </c>
      <c r="AB100" s="28">
        <f t="shared" si="31"/>
        <v>20</v>
      </c>
      <c r="AC100" s="22">
        <f t="shared" si="32"/>
        <v>277</v>
      </c>
      <c r="AD100" s="33">
        <v>92</v>
      </c>
    </row>
    <row r="101" spans="1:30" ht="19.899999999999999" customHeight="1" thickBot="1" x14ac:dyDescent="0.35">
      <c r="A101" s="2">
        <v>16</v>
      </c>
      <c r="B101" s="2" t="s">
        <v>607</v>
      </c>
      <c r="C101" s="2" t="s">
        <v>121</v>
      </c>
      <c r="D101" s="39" t="s">
        <v>65</v>
      </c>
      <c r="E101" s="2" t="s">
        <v>122</v>
      </c>
      <c r="F101" s="2" t="s">
        <v>123</v>
      </c>
      <c r="G101" s="18">
        <v>34281</v>
      </c>
      <c r="H101" s="23">
        <v>46226</v>
      </c>
      <c r="I101" s="12"/>
      <c r="J101" s="20">
        <v>1</v>
      </c>
      <c r="K101" s="16">
        <v>0</v>
      </c>
      <c r="L101" s="16">
        <v>0</v>
      </c>
      <c r="M101" s="16">
        <v>9</v>
      </c>
      <c r="N101" s="16">
        <v>7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3"/>
        <v>32</v>
      </c>
      <c r="T101" s="28">
        <f t="shared" si="24"/>
        <v>0</v>
      </c>
      <c r="U101" s="28">
        <f t="shared" si="25"/>
        <v>0</v>
      </c>
      <c r="V101" s="28">
        <f t="shared" si="26"/>
        <v>153</v>
      </c>
      <c r="W101" s="28">
        <f t="shared" si="27"/>
        <v>60</v>
      </c>
      <c r="X101" s="28">
        <f t="shared" si="28"/>
        <v>0</v>
      </c>
      <c r="Y101" s="28">
        <f t="shared" si="33"/>
        <v>0</v>
      </c>
      <c r="Z101" s="28">
        <f t="shared" si="29"/>
        <v>0</v>
      </c>
      <c r="AA101" s="28">
        <f t="shared" si="30"/>
        <v>0</v>
      </c>
      <c r="AB101" s="28" t="str">
        <f t="shared" si="31"/>
        <v>10</v>
      </c>
      <c r="AC101" s="22">
        <f t="shared" si="32"/>
        <v>223</v>
      </c>
      <c r="AD101" s="34">
        <v>93</v>
      </c>
    </row>
    <row r="102" spans="1:30" ht="19.899999999999999" customHeight="1" thickBot="1" x14ac:dyDescent="0.35">
      <c r="A102" s="11">
        <v>122</v>
      </c>
      <c r="B102" s="2" t="s">
        <v>473</v>
      </c>
      <c r="C102" s="2" t="s">
        <v>474</v>
      </c>
      <c r="D102" s="39" t="s">
        <v>443</v>
      </c>
      <c r="E102" s="2" t="s">
        <v>344</v>
      </c>
      <c r="F102" s="2" t="s">
        <v>475</v>
      </c>
      <c r="G102" s="18">
        <v>30381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9</v>
      </c>
      <c r="N102" s="16">
        <v>4</v>
      </c>
      <c r="O102" s="16">
        <v>0</v>
      </c>
      <c r="P102" s="16">
        <v>2</v>
      </c>
      <c r="Q102" s="16">
        <v>0</v>
      </c>
      <c r="R102" s="16">
        <v>85</v>
      </c>
      <c r="S102" s="16">
        <f t="shared" si="23"/>
        <v>43</v>
      </c>
      <c r="T102" s="28">
        <f t="shared" si="24"/>
        <v>0</v>
      </c>
      <c r="U102" s="28">
        <f t="shared" si="25"/>
        <v>0</v>
      </c>
      <c r="V102" s="28">
        <f t="shared" si="26"/>
        <v>153</v>
      </c>
      <c r="W102" s="28">
        <f t="shared" si="27"/>
        <v>30</v>
      </c>
      <c r="X102" s="28">
        <f t="shared" si="28"/>
        <v>0</v>
      </c>
      <c r="Y102" s="28">
        <f t="shared" si="33"/>
        <v>10</v>
      </c>
      <c r="Z102" s="28">
        <f t="shared" si="29"/>
        <v>0</v>
      </c>
      <c r="AA102" s="28">
        <f t="shared" si="30"/>
        <v>17</v>
      </c>
      <c r="AB102" s="28" t="str">
        <f t="shared" si="31"/>
        <v>10</v>
      </c>
      <c r="AC102" s="22">
        <f t="shared" si="32"/>
        <v>220</v>
      </c>
      <c r="AD102" s="33">
        <v>94</v>
      </c>
    </row>
    <row r="103" spans="1:30" ht="19.899999999999999" customHeight="1" thickBot="1" x14ac:dyDescent="0.35">
      <c r="A103" s="2">
        <v>84</v>
      </c>
      <c r="B103" s="2" t="s">
        <v>361</v>
      </c>
      <c r="C103" s="2" t="s">
        <v>362</v>
      </c>
      <c r="D103" s="2" t="s">
        <v>363</v>
      </c>
      <c r="E103" s="2" t="s">
        <v>51</v>
      </c>
      <c r="F103" s="2" t="s">
        <v>364</v>
      </c>
      <c r="G103" s="18">
        <v>33975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4</v>
      </c>
      <c r="N103" s="16">
        <v>5</v>
      </c>
      <c r="O103" s="16">
        <v>0</v>
      </c>
      <c r="P103" s="16">
        <v>1</v>
      </c>
      <c r="Q103" s="16">
        <v>0</v>
      </c>
      <c r="R103" s="16">
        <v>0</v>
      </c>
      <c r="S103" s="16">
        <f t="shared" si="23"/>
        <v>33</v>
      </c>
      <c r="T103" s="28">
        <f t="shared" si="24"/>
        <v>0</v>
      </c>
      <c r="U103" s="28">
        <f t="shared" si="25"/>
        <v>0</v>
      </c>
      <c r="V103" s="28">
        <f t="shared" si="26"/>
        <v>68</v>
      </c>
      <c r="W103" s="28">
        <f t="shared" si="27"/>
        <v>40</v>
      </c>
      <c r="X103" s="28">
        <f t="shared" si="28"/>
        <v>0</v>
      </c>
      <c r="Y103" s="28">
        <f t="shared" si="33"/>
        <v>5</v>
      </c>
      <c r="Z103" s="28">
        <f t="shared" si="29"/>
        <v>0</v>
      </c>
      <c r="AA103" s="28">
        <f t="shared" si="30"/>
        <v>0</v>
      </c>
      <c r="AB103" s="28" t="str">
        <f t="shared" si="31"/>
        <v>10</v>
      </c>
      <c r="AC103" s="22">
        <f t="shared" si="32"/>
        <v>123</v>
      </c>
      <c r="AD103" s="34">
        <v>95</v>
      </c>
    </row>
    <row r="104" spans="1:30" ht="19.899999999999999" customHeight="1" thickBot="1" x14ac:dyDescent="0.35">
      <c r="A104" s="11">
        <v>150</v>
      </c>
      <c r="B104" s="2" t="s">
        <v>571</v>
      </c>
      <c r="C104" s="2" t="s">
        <v>572</v>
      </c>
      <c r="D104" s="39" t="s">
        <v>339</v>
      </c>
      <c r="E104" s="2" t="s">
        <v>96</v>
      </c>
      <c r="F104" s="2" t="s">
        <v>573</v>
      </c>
      <c r="G104" s="18">
        <v>26651</v>
      </c>
      <c r="H104" s="23">
        <v>46226</v>
      </c>
      <c r="I104" s="12"/>
      <c r="J104" s="20">
        <v>1</v>
      </c>
      <c r="K104" s="16">
        <v>0</v>
      </c>
      <c r="L104" s="16">
        <v>0</v>
      </c>
      <c r="M104" s="16">
        <v>4</v>
      </c>
      <c r="N104" s="16">
        <v>4</v>
      </c>
      <c r="O104" s="16">
        <v>0</v>
      </c>
      <c r="P104" s="16">
        <v>1</v>
      </c>
      <c r="Q104" s="16">
        <v>0</v>
      </c>
      <c r="R104" s="16">
        <v>0</v>
      </c>
      <c r="S104" s="16">
        <f>DATEDIF(G104,H104,"y")</f>
        <v>53</v>
      </c>
      <c r="T104" s="28">
        <f t="shared" si="24"/>
        <v>0</v>
      </c>
      <c r="U104" s="28">
        <f t="shared" si="25"/>
        <v>0</v>
      </c>
      <c r="V104" s="28">
        <f t="shared" si="26"/>
        <v>68</v>
      </c>
      <c r="W104" s="28">
        <f t="shared" si="27"/>
        <v>30</v>
      </c>
      <c r="X104" s="28">
        <f t="shared" si="28"/>
        <v>0</v>
      </c>
      <c r="Y104" s="28">
        <f t="shared" si="33"/>
        <v>5</v>
      </c>
      <c r="Z104" s="28">
        <f t="shared" si="29"/>
        <v>0</v>
      </c>
      <c r="AA104" s="28">
        <f t="shared" si="30"/>
        <v>0</v>
      </c>
      <c r="AB104" s="28">
        <f t="shared" si="31"/>
        <v>20</v>
      </c>
      <c r="AC104" s="22">
        <f t="shared" si="32"/>
        <v>123</v>
      </c>
      <c r="AD104" s="33">
        <v>96</v>
      </c>
    </row>
    <row r="105" spans="1:30" ht="19.899999999999999" customHeight="1" thickBot="1" x14ac:dyDescent="0.35">
      <c r="A105" s="2">
        <v>90</v>
      </c>
      <c r="B105" s="2" t="s">
        <v>380</v>
      </c>
      <c r="C105" s="2" t="s">
        <v>121</v>
      </c>
      <c r="D105" s="39" t="s">
        <v>381</v>
      </c>
      <c r="E105" s="2" t="s">
        <v>122</v>
      </c>
      <c r="F105" s="2" t="s">
        <v>382</v>
      </c>
      <c r="G105" s="18">
        <v>33874</v>
      </c>
      <c r="H105" s="23">
        <v>46226</v>
      </c>
      <c r="I105" s="12"/>
      <c r="J105" s="20">
        <v>1</v>
      </c>
      <c r="K105" s="16">
        <v>0</v>
      </c>
      <c r="L105" s="16">
        <v>0</v>
      </c>
      <c r="M105" s="16">
        <v>0</v>
      </c>
      <c r="N105" s="16">
        <v>7</v>
      </c>
      <c r="O105" s="16">
        <v>0</v>
      </c>
      <c r="P105" s="16">
        <v>0</v>
      </c>
      <c r="Q105" s="16">
        <v>0</v>
      </c>
      <c r="R105" s="16">
        <v>0</v>
      </c>
      <c r="S105" s="16">
        <f>DATEDIF(G105,H105,"y")</f>
        <v>33</v>
      </c>
      <c r="T105" s="28">
        <f t="shared" ref="T105:T136" si="34">K105*17</f>
        <v>0</v>
      </c>
      <c r="U105" s="28">
        <f t="shared" ref="U105:U136" si="35">IF(L105&lt;=17,L105*K105,IF(L105&gt;17,17*K105))</f>
        <v>0</v>
      </c>
      <c r="V105" s="28">
        <f t="shared" ref="V105:V136" si="36">M105*17</f>
        <v>0</v>
      </c>
      <c r="W105" s="28">
        <f t="shared" ref="W105:W136" si="37">IF(N105=0,0,IF(N105=4,30,IF(N105=5,40,IF(N105=6,50,IF(N105=7,60,IF(N105=8,70,IF(N105=9,80,IF(N105=10,90))))))))</f>
        <v>60</v>
      </c>
      <c r="X105" s="28">
        <f t="shared" ref="X105:X136" si="38">IF(O105=3,15,IF(O105=0,0))</f>
        <v>0</v>
      </c>
      <c r="Y105" s="28">
        <f t="shared" si="33"/>
        <v>0</v>
      </c>
      <c r="Z105" s="28">
        <f t="shared" ref="Z105:Z136" si="39">Q105*10</f>
        <v>0</v>
      </c>
      <c r="AA105" s="28">
        <f t="shared" ref="AA105:AA136" si="40">IF(R105&lt;50,0,IF(R105&lt;=59,10,IF(R105&lt;=66,12,IF(R105&lt;=69,15,IF(R105&gt;=70,17)))))</f>
        <v>0</v>
      </c>
      <c r="AB105" s="28" t="str">
        <f t="shared" ref="AB105:AB136" si="41">IF(S105&gt;50,20,IF(S105&lt;=50,"10"))</f>
        <v>10</v>
      </c>
      <c r="AC105" s="22">
        <f t="shared" ref="AC105:AC136" si="42">T105+W105+X105+Y105+Z105+AA105+AB105+U105+V105</f>
        <v>70</v>
      </c>
      <c r="AD105" s="34">
        <v>97</v>
      </c>
    </row>
    <row r="106" spans="1:30" ht="19.899999999999999" customHeight="1" thickBot="1" x14ac:dyDescent="0.35">
      <c r="A106" s="11">
        <v>151</v>
      </c>
      <c r="B106" s="2" t="s">
        <v>582</v>
      </c>
      <c r="C106" s="2" t="s">
        <v>574</v>
      </c>
      <c r="D106" s="39" t="s">
        <v>575</v>
      </c>
      <c r="E106" s="2" t="s">
        <v>610</v>
      </c>
      <c r="F106" s="2" t="s">
        <v>576</v>
      </c>
      <c r="G106" s="18">
        <v>32355</v>
      </c>
      <c r="H106" s="23">
        <v>46226</v>
      </c>
      <c r="I106" s="12"/>
      <c r="J106" s="20">
        <v>1</v>
      </c>
      <c r="K106" s="16">
        <v>0</v>
      </c>
      <c r="L106" s="16">
        <v>0</v>
      </c>
      <c r="M106" s="16">
        <v>0</v>
      </c>
      <c r="N106" s="16">
        <v>4</v>
      </c>
      <c r="O106" s="16">
        <v>0</v>
      </c>
      <c r="P106" s="16">
        <v>4</v>
      </c>
      <c r="Q106" s="16">
        <v>0</v>
      </c>
      <c r="R106" s="16">
        <v>0</v>
      </c>
      <c r="S106" s="16">
        <v>37</v>
      </c>
      <c r="T106" s="28">
        <v>0</v>
      </c>
      <c r="U106" s="28">
        <v>0</v>
      </c>
      <c r="V106" s="28">
        <v>0</v>
      </c>
      <c r="W106" s="28">
        <v>30</v>
      </c>
      <c r="X106" s="28">
        <v>0</v>
      </c>
      <c r="Y106" s="28">
        <v>30</v>
      </c>
      <c r="Z106" s="28">
        <v>0</v>
      </c>
      <c r="AA106" s="28">
        <v>0</v>
      </c>
      <c r="AB106" s="28" t="s">
        <v>609</v>
      </c>
      <c r="AC106" s="22">
        <v>70</v>
      </c>
      <c r="AD106" s="33">
        <v>100</v>
      </c>
    </row>
    <row r="107" spans="1:30" ht="19.899999999999999" customHeight="1" thickBot="1" x14ac:dyDescent="0.35">
      <c r="A107" s="2">
        <v>86</v>
      </c>
      <c r="B107" s="2" t="s">
        <v>112</v>
      </c>
      <c r="C107" s="2" t="s">
        <v>113</v>
      </c>
      <c r="D107" s="39" t="s">
        <v>114</v>
      </c>
      <c r="E107" s="2" t="s">
        <v>115</v>
      </c>
      <c r="F107" s="2" t="s">
        <v>527</v>
      </c>
      <c r="G107" s="18">
        <v>35596</v>
      </c>
      <c r="H107" s="23">
        <v>46226</v>
      </c>
      <c r="I107" s="12"/>
      <c r="J107" s="20">
        <v>2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>DATEDIF(G107,H107,"y")</f>
        <v>29</v>
      </c>
      <c r="T107" s="28">
        <f t="shared" si="34"/>
        <v>0</v>
      </c>
      <c r="U107" s="28">
        <f t="shared" si="35"/>
        <v>0</v>
      </c>
      <c r="V107" s="28">
        <f t="shared" si="36"/>
        <v>0</v>
      </c>
      <c r="W107" s="28">
        <f t="shared" si="37"/>
        <v>30</v>
      </c>
      <c r="X107" s="28">
        <f t="shared" si="38"/>
        <v>0</v>
      </c>
      <c r="Y107" s="28">
        <f t="shared" si="33"/>
        <v>30</v>
      </c>
      <c r="Z107" s="28">
        <f t="shared" si="39"/>
        <v>0</v>
      </c>
      <c r="AA107" s="28">
        <f t="shared" si="40"/>
        <v>0</v>
      </c>
      <c r="AB107" s="28" t="str">
        <f t="shared" si="41"/>
        <v>10</v>
      </c>
      <c r="AC107" s="22">
        <f t="shared" si="42"/>
        <v>70</v>
      </c>
      <c r="AD107" s="34">
        <v>99</v>
      </c>
    </row>
    <row r="108" spans="1:30" ht="19.899999999999999" customHeight="1" thickBot="1" x14ac:dyDescent="0.35">
      <c r="A108" s="13">
        <v>89</v>
      </c>
      <c r="B108" s="2" t="s">
        <v>366</v>
      </c>
      <c r="C108" s="2" t="s">
        <v>367</v>
      </c>
      <c r="D108" s="39" t="s">
        <v>311</v>
      </c>
      <c r="E108" s="44" t="s">
        <v>78</v>
      </c>
      <c r="F108" s="2" t="s">
        <v>368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>DATEDIF(G108,H108,"y")</f>
        <v>39</v>
      </c>
      <c r="T108" s="28">
        <f t="shared" si="34"/>
        <v>0</v>
      </c>
      <c r="U108" s="28">
        <f t="shared" si="35"/>
        <v>0</v>
      </c>
      <c r="V108" s="28">
        <f t="shared" si="36"/>
        <v>0</v>
      </c>
      <c r="W108" s="28">
        <f t="shared" si="37"/>
        <v>30</v>
      </c>
      <c r="X108" s="28">
        <f t="shared" si="38"/>
        <v>0</v>
      </c>
      <c r="Y108" s="28">
        <f t="shared" si="33"/>
        <v>30</v>
      </c>
      <c r="Z108" s="28">
        <f t="shared" si="39"/>
        <v>0</v>
      </c>
      <c r="AA108" s="28">
        <f t="shared" si="40"/>
        <v>0</v>
      </c>
      <c r="AB108" s="28" t="str">
        <f t="shared" si="41"/>
        <v>10</v>
      </c>
      <c r="AC108" s="22">
        <f t="shared" si="42"/>
        <v>70</v>
      </c>
      <c r="AD108" s="33">
        <v>100</v>
      </c>
    </row>
    <row r="109" spans="1:30" ht="19.899999999999999" customHeight="1" thickBot="1" x14ac:dyDescent="0.35">
      <c r="A109" s="11">
        <v>81</v>
      </c>
      <c r="B109" s="2" t="s">
        <v>588</v>
      </c>
      <c r="C109" s="2" t="s">
        <v>589</v>
      </c>
      <c r="D109" s="39" t="s">
        <v>418</v>
      </c>
      <c r="E109" s="2" t="s">
        <v>57</v>
      </c>
      <c r="F109" s="2" t="s">
        <v>419</v>
      </c>
      <c r="G109" s="18">
        <v>23386</v>
      </c>
      <c r="H109" s="23">
        <v>46226</v>
      </c>
      <c r="I109" s="12"/>
      <c r="J109" s="20">
        <v>1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>DATEDIF(G109,H109,"y")</f>
        <v>62</v>
      </c>
      <c r="T109" s="28">
        <f t="shared" si="34"/>
        <v>0</v>
      </c>
      <c r="U109" s="28">
        <f t="shared" si="35"/>
        <v>0</v>
      </c>
      <c r="V109" s="28">
        <f t="shared" si="36"/>
        <v>0</v>
      </c>
      <c r="W109" s="28">
        <f t="shared" si="37"/>
        <v>30</v>
      </c>
      <c r="X109" s="28">
        <f t="shared" si="38"/>
        <v>0</v>
      </c>
      <c r="Y109" s="28">
        <f t="shared" si="33"/>
        <v>0</v>
      </c>
      <c r="Z109" s="28">
        <f t="shared" si="39"/>
        <v>0</v>
      </c>
      <c r="AA109" s="28">
        <f t="shared" si="40"/>
        <v>15</v>
      </c>
      <c r="AB109" s="28">
        <f t="shared" si="41"/>
        <v>20</v>
      </c>
      <c r="AC109" s="22">
        <f t="shared" si="42"/>
        <v>65</v>
      </c>
      <c r="AD109" s="33">
        <v>101</v>
      </c>
    </row>
    <row r="110" spans="1:30" ht="19.899999999999999" customHeight="1" thickBot="1" x14ac:dyDescent="0.35">
      <c r="A110" s="2">
        <v>96</v>
      </c>
      <c r="B110" s="2" t="s">
        <v>352</v>
      </c>
      <c r="C110" s="2" t="s">
        <v>353</v>
      </c>
      <c r="D110" s="39" t="s">
        <v>118</v>
      </c>
      <c r="E110" s="44" t="s">
        <v>151</v>
      </c>
      <c r="F110" s="2" t="s">
        <v>354</v>
      </c>
      <c r="G110" s="18">
        <v>30165</v>
      </c>
      <c r="H110" s="23">
        <v>46226</v>
      </c>
      <c r="I110" s="12"/>
      <c r="J110" s="20">
        <v>1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>DATEDIF(G110,H110,"y")</f>
        <v>43</v>
      </c>
      <c r="T110" s="28">
        <f t="shared" si="34"/>
        <v>0</v>
      </c>
      <c r="U110" s="28">
        <f t="shared" si="35"/>
        <v>0</v>
      </c>
      <c r="V110" s="28">
        <f t="shared" si="36"/>
        <v>0</v>
      </c>
      <c r="W110" s="28">
        <f t="shared" si="37"/>
        <v>30</v>
      </c>
      <c r="X110" s="28">
        <f t="shared" si="38"/>
        <v>0</v>
      </c>
      <c r="Y110" s="28">
        <f t="shared" si="33"/>
        <v>20</v>
      </c>
      <c r="Z110" s="28">
        <f t="shared" si="39"/>
        <v>0</v>
      </c>
      <c r="AA110" s="28">
        <f t="shared" si="40"/>
        <v>0</v>
      </c>
      <c r="AB110" s="28" t="str">
        <f t="shared" si="41"/>
        <v>10</v>
      </c>
      <c r="AC110" s="22">
        <f t="shared" si="42"/>
        <v>60</v>
      </c>
      <c r="AD110" s="33">
        <v>102</v>
      </c>
    </row>
    <row r="111" spans="1:30" ht="19.899999999999999" customHeight="1" thickBot="1" x14ac:dyDescent="0.35">
      <c r="A111" s="11">
        <v>87</v>
      </c>
      <c r="B111" s="2" t="s">
        <v>399</v>
      </c>
      <c r="C111" s="2" t="s">
        <v>400</v>
      </c>
      <c r="D111" s="39" t="s">
        <v>77</v>
      </c>
      <c r="E111" s="2" t="s">
        <v>401</v>
      </c>
      <c r="F111" s="2" t="s">
        <v>402</v>
      </c>
      <c r="G111" s="18">
        <v>32434</v>
      </c>
      <c r="H111" s="23">
        <v>46226</v>
      </c>
      <c r="I111" s="12"/>
      <c r="J111" s="20">
        <v>1</v>
      </c>
      <c r="K111" s="16">
        <v>0</v>
      </c>
      <c r="L111" s="16">
        <v>0</v>
      </c>
      <c r="M111" s="16">
        <v>0</v>
      </c>
      <c r="N111" s="16">
        <v>4</v>
      </c>
      <c r="O111" s="16">
        <v>0</v>
      </c>
      <c r="P111" s="16">
        <v>3</v>
      </c>
      <c r="Q111" s="16">
        <v>0</v>
      </c>
      <c r="R111" s="16">
        <v>0</v>
      </c>
      <c r="S111" s="16">
        <f>DATEDIF(G111,H111,"y")</f>
        <v>37</v>
      </c>
      <c r="T111" s="28">
        <f t="shared" si="34"/>
        <v>0</v>
      </c>
      <c r="U111" s="28">
        <f t="shared" si="35"/>
        <v>0</v>
      </c>
      <c r="V111" s="28">
        <f t="shared" si="36"/>
        <v>0</v>
      </c>
      <c r="W111" s="28">
        <f t="shared" si="37"/>
        <v>30</v>
      </c>
      <c r="X111" s="28">
        <f t="shared" si="38"/>
        <v>0</v>
      </c>
      <c r="Y111" s="28">
        <f t="shared" si="33"/>
        <v>20</v>
      </c>
      <c r="Z111" s="28">
        <f t="shared" si="39"/>
        <v>0</v>
      </c>
      <c r="AA111" s="28">
        <f t="shared" si="40"/>
        <v>0</v>
      </c>
      <c r="AB111" s="28" t="str">
        <f t="shared" si="41"/>
        <v>10</v>
      </c>
      <c r="AC111" s="22">
        <f t="shared" si="42"/>
        <v>60</v>
      </c>
      <c r="AD111" s="33">
        <v>103</v>
      </c>
    </row>
    <row r="112" spans="1:30" ht="19.899999999999999" customHeight="1" thickBot="1" x14ac:dyDescent="0.35">
      <c r="A112" s="2">
        <v>78</v>
      </c>
      <c r="B112" s="2" t="s">
        <v>369</v>
      </c>
      <c r="C112" s="2" t="s">
        <v>353</v>
      </c>
      <c r="D112" s="39" t="s">
        <v>370</v>
      </c>
      <c r="E112" s="2" t="s">
        <v>371</v>
      </c>
      <c r="F112" s="2" t="s">
        <v>372</v>
      </c>
      <c r="G112" s="18">
        <v>36237</v>
      </c>
      <c r="H112" s="23">
        <v>46226</v>
      </c>
      <c r="I112" s="12"/>
      <c r="J112" s="20">
        <v>2</v>
      </c>
      <c r="K112" s="16">
        <v>0</v>
      </c>
      <c r="L112" s="16">
        <v>0</v>
      </c>
      <c r="M112" s="16">
        <v>0</v>
      </c>
      <c r="N112" s="16">
        <v>5</v>
      </c>
      <c r="O112" s="16">
        <v>0</v>
      </c>
      <c r="P112" s="16">
        <v>0</v>
      </c>
      <c r="Q112" s="16">
        <v>0</v>
      </c>
      <c r="R112" s="16">
        <v>0</v>
      </c>
      <c r="S112" s="16">
        <f>DATEDIF(G112,H112,"y")</f>
        <v>27</v>
      </c>
      <c r="T112" s="28">
        <f t="shared" si="34"/>
        <v>0</v>
      </c>
      <c r="U112" s="28">
        <f t="shared" si="35"/>
        <v>0</v>
      </c>
      <c r="V112" s="28">
        <f t="shared" si="36"/>
        <v>0</v>
      </c>
      <c r="W112" s="28">
        <f t="shared" si="37"/>
        <v>40</v>
      </c>
      <c r="X112" s="28">
        <f t="shared" si="38"/>
        <v>0</v>
      </c>
      <c r="Y112" s="28">
        <f t="shared" si="33"/>
        <v>0</v>
      </c>
      <c r="Z112" s="28">
        <f t="shared" si="39"/>
        <v>0</v>
      </c>
      <c r="AA112" s="28">
        <f t="shared" si="40"/>
        <v>0</v>
      </c>
      <c r="AB112" s="28" t="str">
        <f t="shared" si="41"/>
        <v>10</v>
      </c>
      <c r="AC112" s="22">
        <f t="shared" si="42"/>
        <v>50</v>
      </c>
      <c r="AD112" s="33">
        <v>104</v>
      </c>
    </row>
    <row r="113" spans="1:30" ht="19.899999999999999" customHeight="1" thickBot="1" x14ac:dyDescent="0.35">
      <c r="A113" s="11">
        <v>144</v>
      </c>
      <c r="B113" s="2" t="s">
        <v>333</v>
      </c>
      <c r="C113" s="2" t="s">
        <v>342</v>
      </c>
      <c r="D113" s="2" t="s">
        <v>343</v>
      </c>
      <c r="E113" s="43" t="s">
        <v>344</v>
      </c>
      <c r="F113" s="46" t="s">
        <v>345</v>
      </c>
      <c r="G113" s="18">
        <v>25350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>DATEDIF(G113,H113,"y")</f>
        <v>57</v>
      </c>
      <c r="T113" s="28">
        <f t="shared" si="34"/>
        <v>0</v>
      </c>
      <c r="U113" s="28">
        <f t="shared" si="35"/>
        <v>0</v>
      </c>
      <c r="V113" s="28">
        <f t="shared" si="36"/>
        <v>0</v>
      </c>
      <c r="W113" s="28">
        <f t="shared" si="37"/>
        <v>30</v>
      </c>
      <c r="X113" s="28">
        <f t="shared" si="38"/>
        <v>0</v>
      </c>
      <c r="Y113" s="28">
        <f t="shared" si="33"/>
        <v>0</v>
      </c>
      <c r="Z113" s="28">
        <f t="shared" si="39"/>
        <v>0</v>
      </c>
      <c r="AA113" s="28">
        <f t="shared" si="40"/>
        <v>0</v>
      </c>
      <c r="AB113" s="28">
        <f t="shared" si="41"/>
        <v>20</v>
      </c>
      <c r="AC113" s="22">
        <f t="shared" si="42"/>
        <v>50</v>
      </c>
      <c r="AD113" s="33">
        <v>105</v>
      </c>
    </row>
    <row r="114" spans="1:30" ht="19.899999999999999" customHeight="1" thickBot="1" x14ac:dyDescent="0.35">
      <c r="A114" s="2">
        <v>7</v>
      </c>
      <c r="B114" s="2" t="s">
        <v>550</v>
      </c>
      <c r="C114" s="2" t="s">
        <v>551</v>
      </c>
      <c r="D114" s="39" t="s">
        <v>552</v>
      </c>
      <c r="E114" s="2" t="s">
        <v>553</v>
      </c>
      <c r="F114" s="2" t="s">
        <v>554</v>
      </c>
      <c r="G114" s="18">
        <v>23296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4</v>
      </c>
      <c r="O114" s="16">
        <v>0</v>
      </c>
      <c r="P114" s="16">
        <v>0</v>
      </c>
      <c r="Q114" s="16">
        <v>0</v>
      </c>
      <c r="R114" s="16">
        <v>0</v>
      </c>
      <c r="S114" s="16">
        <f>DATEDIF(G114,H114,"y")</f>
        <v>62</v>
      </c>
      <c r="T114" s="28">
        <f t="shared" si="34"/>
        <v>0</v>
      </c>
      <c r="U114" s="28">
        <f t="shared" si="35"/>
        <v>0</v>
      </c>
      <c r="V114" s="28">
        <f t="shared" si="36"/>
        <v>0</v>
      </c>
      <c r="W114" s="28">
        <f t="shared" si="37"/>
        <v>30</v>
      </c>
      <c r="X114" s="28">
        <f t="shared" si="38"/>
        <v>0</v>
      </c>
      <c r="Y114" s="28">
        <f t="shared" si="33"/>
        <v>0</v>
      </c>
      <c r="Z114" s="28">
        <f t="shared" si="39"/>
        <v>0</v>
      </c>
      <c r="AA114" s="28">
        <f t="shared" si="40"/>
        <v>0</v>
      </c>
      <c r="AB114" s="28">
        <f t="shared" si="41"/>
        <v>20</v>
      </c>
      <c r="AC114" s="22">
        <f t="shared" si="42"/>
        <v>50</v>
      </c>
      <c r="AD114" s="33">
        <v>106</v>
      </c>
    </row>
    <row r="115" spans="1:30" ht="19.899999999999999" customHeight="1" thickBot="1" x14ac:dyDescent="0.35">
      <c r="A115" s="11">
        <v>8</v>
      </c>
      <c r="B115" s="2" t="s">
        <v>80</v>
      </c>
      <c r="C115" s="2" t="s">
        <v>81</v>
      </c>
      <c r="D115" s="39" t="s">
        <v>82</v>
      </c>
      <c r="E115" s="2" t="s">
        <v>57</v>
      </c>
      <c r="F115" s="2" t="s">
        <v>83</v>
      </c>
      <c r="G115" s="18">
        <v>31453</v>
      </c>
      <c r="H115" s="23">
        <v>46226</v>
      </c>
      <c r="I115" s="12"/>
      <c r="J115" s="20">
        <v>2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>DATEDIF(G115,H115,"y")</f>
        <v>40</v>
      </c>
      <c r="T115" s="28">
        <f t="shared" si="34"/>
        <v>0</v>
      </c>
      <c r="U115" s="28">
        <f t="shared" si="35"/>
        <v>0</v>
      </c>
      <c r="V115" s="28">
        <f t="shared" si="36"/>
        <v>0</v>
      </c>
      <c r="W115" s="28">
        <f t="shared" si="37"/>
        <v>0</v>
      </c>
      <c r="X115" s="28">
        <f t="shared" si="38"/>
        <v>15</v>
      </c>
      <c r="Y115" s="28">
        <f t="shared" si="33"/>
        <v>20</v>
      </c>
      <c r="Z115" s="28">
        <f t="shared" si="39"/>
        <v>0</v>
      </c>
      <c r="AA115" s="28">
        <f t="shared" si="40"/>
        <v>0</v>
      </c>
      <c r="AB115" s="28" t="str">
        <f t="shared" si="41"/>
        <v>10</v>
      </c>
      <c r="AC115" s="22">
        <f t="shared" si="42"/>
        <v>45</v>
      </c>
      <c r="AD115" s="33">
        <v>107</v>
      </c>
    </row>
    <row r="116" spans="1:30" ht="19.899999999999999" customHeight="1" thickBot="1" x14ac:dyDescent="0.35">
      <c r="A116" s="2">
        <v>64</v>
      </c>
      <c r="B116" s="2" t="s">
        <v>84</v>
      </c>
      <c r="C116" s="2" t="s">
        <v>85</v>
      </c>
      <c r="D116" s="39" t="s">
        <v>86</v>
      </c>
      <c r="E116" s="2" t="s">
        <v>87</v>
      </c>
      <c r="F116" s="2" t="s">
        <v>88</v>
      </c>
      <c r="G116" s="18">
        <v>30139</v>
      </c>
      <c r="H116" s="23">
        <v>46226</v>
      </c>
      <c r="I116" s="12"/>
      <c r="J116" s="20">
        <v>1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>DATEDIF(G116,H116,"y")</f>
        <v>44</v>
      </c>
      <c r="T116" s="28">
        <f t="shared" si="34"/>
        <v>0</v>
      </c>
      <c r="U116" s="28">
        <f t="shared" si="35"/>
        <v>0</v>
      </c>
      <c r="V116" s="28">
        <f t="shared" si="36"/>
        <v>0</v>
      </c>
      <c r="W116" s="28">
        <f t="shared" si="37"/>
        <v>0</v>
      </c>
      <c r="X116" s="28">
        <f t="shared" si="38"/>
        <v>15</v>
      </c>
      <c r="Y116" s="28">
        <f t="shared" ref="Y116:Y147" si="43">IF(P116=0,0,IF(P116=1,5,IF(P116=2,10,IF(P116=3,20,IF(P116=4,30,IF(P116=5,40))))))</f>
        <v>20</v>
      </c>
      <c r="Z116" s="28">
        <f t="shared" si="39"/>
        <v>0</v>
      </c>
      <c r="AA116" s="28">
        <f t="shared" si="40"/>
        <v>0</v>
      </c>
      <c r="AB116" s="28" t="str">
        <f t="shared" si="41"/>
        <v>10</v>
      </c>
      <c r="AC116" s="22">
        <f t="shared" si="42"/>
        <v>45</v>
      </c>
      <c r="AD116" s="33">
        <v>108</v>
      </c>
    </row>
    <row r="117" spans="1:30" ht="19.899999999999999" customHeight="1" thickBot="1" x14ac:dyDescent="0.35">
      <c r="A117" s="11">
        <v>88</v>
      </c>
      <c r="B117" s="2" t="s">
        <v>288</v>
      </c>
      <c r="C117" s="2" t="s">
        <v>289</v>
      </c>
      <c r="D117" s="39" t="s">
        <v>290</v>
      </c>
      <c r="E117" s="2" t="s">
        <v>291</v>
      </c>
      <c r="F117" s="2" t="s">
        <v>292</v>
      </c>
      <c r="G117" s="18">
        <v>32697</v>
      </c>
      <c r="H117" s="23">
        <v>46226</v>
      </c>
      <c r="I117" s="12"/>
      <c r="J117" s="20">
        <v>2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>DATEDIF(G117,H117,"y")</f>
        <v>37</v>
      </c>
      <c r="T117" s="28">
        <f t="shared" si="34"/>
        <v>0</v>
      </c>
      <c r="U117" s="28">
        <f t="shared" si="35"/>
        <v>0</v>
      </c>
      <c r="V117" s="28">
        <f t="shared" si="36"/>
        <v>0</v>
      </c>
      <c r="W117" s="28">
        <f t="shared" si="37"/>
        <v>0</v>
      </c>
      <c r="X117" s="28">
        <f t="shared" si="38"/>
        <v>15</v>
      </c>
      <c r="Y117" s="28">
        <f t="shared" si="43"/>
        <v>20</v>
      </c>
      <c r="Z117" s="28">
        <f t="shared" si="39"/>
        <v>0</v>
      </c>
      <c r="AA117" s="28">
        <f t="shared" si="40"/>
        <v>0</v>
      </c>
      <c r="AB117" s="28" t="str">
        <f t="shared" si="41"/>
        <v>10</v>
      </c>
      <c r="AC117" s="22">
        <f t="shared" si="42"/>
        <v>45</v>
      </c>
      <c r="AD117" s="33">
        <v>109</v>
      </c>
    </row>
    <row r="118" spans="1:30" ht="19.899999999999999" customHeight="1" thickBot="1" x14ac:dyDescent="0.35">
      <c r="A118" s="2">
        <v>94</v>
      </c>
      <c r="B118" s="2" t="s">
        <v>373</v>
      </c>
      <c r="C118" s="2" t="s">
        <v>356</v>
      </c>
      <c r="D118" s="39" t="s">
        <v>335</v>
      </c>
      <c r="E118" s="2" t="s">
        <v>61</v>
      </c>
      <c r="F118" s="2" t="s">
        <v>374</v>
      </c>
      <c r="G118" s="18">
        <v>30482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>DATEDIF(G118,H118,"y")</f>
        <v>43</v>
      </c>
      <c r="T118" s="28">
        <f t="shared" si="34"/>
        <v>0</v>
      </c>
      <c r="U118" s="28">
        <f t="shared" si="35"/>
        <v>0</v>
      </c>
      <c r="V118" s="28">
        <f t="shared" si="36"/>
        <v>0</v>
      </c>
      <c r="W118" s="28">
        <f t="shared" si="37"/>
        <v>0</v>
      </c>
      <c r="X118" s="28">
        <f t="shared" si="38"/>
        <v>15</v>
      </c>
      <c r="Y118" s="28">
        <f t="shared" si="43"/>
        <v>20</v>
      </c>
      <c r="Z118" s="28">
        <f t="shared" si="39"/>
        <v>0</v>
      </c>
      <c r="AA118" s="28">
        <f t="shared" si="40"/>
        <v>0</v>
      </c>
      <c r="AB118" s="28" t="str">
        <f t="shared" si="41"/>
        <v>10</v>
      </c>
      <c r="AC118" s="22">
        <f t="shared" si="42"/>
        <v>45</v>
      </c>
      <c r="AD118" s="33">
        <v>110</v>
      </c>
    </row>
    <row r="119" spans="1:30" ht="19.899999999999999" customHeight="1" thickBot="1" x14ac:dyDescent="0.35">
      <c r="A119" s="11">
        <v>142</v>
      </c>
      <c r="B119" s="2" t="s">
        <v>393</v>
      </c>
      <c r="C119" s="17" t="s">
        <v>394</v>
      </c>
      <c r="D119" s="40" t="s">
        <v>77</v>
      </c>
      <c r="E119" s="17" t="s">
        <v>78</v>
      </c>
      <c r="F119" s="17" t="s">
        <v>395</v>
      </c>
      <c r="G119" s="18">
        <v>32433</v>
      </c>
      <c r="H119" s="23">
        <v>46226</v>
      </c>
      <c r="I119" s="12"/>
      <c r="J119" s="20">
        <v>2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>DATEDIF(G119,H119,"y")</f>
        <v>37</v>
      </c>
      <c r="T119" s="28">
        <f t="shared" si="34"/>
        <v>0</v>
      </c>
      <c r="U119" s="28">
        <f t="shared" si="35"/>
        <v>0</v>
      </c>
      <c r="V119" s="28">
        <f t="shared" si="36"/>
        <v>0</v>
      </c>
      <c r="W119" s="28">
        <f t="shared" si="37"/>
        <v>0</v>
      </c>
      <c r="X119" s="28">
        <f t="shared" si="38"/>
        <v>15</v>
      </c>
      <c r="Y119" s="28">
        <f t="shared" si="43"/>
        <v>20</v>
      </c>
      <c r="Z119" s="28">
        <f t="shared" si="39"/>
        <v>0</v>
      </c>
      <c r="AA119" s="28">
        <f t="shared" si="40"/>
        <v>0</v>
      </c>
      <c r="AB119" s="28" t="str">
        <f t="shared" si="41"/>
        <v>10</v>
      </c>
      <c r="AC119" s="22">
        <f t="shared" si="42"/>
        <v>45</v>
      </c>
      <c r="AD119" s="33">
        <v>111</v>
      </c>
    </row>
    <row r="120" spans="1:30" ht="19.899999999999999" customHeight="1" thickBot="1" x14ac:dyDescent="0.35">
      <c r="A120" s="2">
        <v>145</v>
      </c>
      <c r="B120" s="2" t="s">
        <v>544</v>
      </c>
      <c r="C120" s="2" t="s">
        <v>458</v>
      </c>
      <c r="D120" s="39" t="s">
        <v>65</v>
      </c>
      <c r="E120" s="2" t="s">
        <v>71</v>
      </c>
      <c r="F120" s="2" t="s">
        <v>545</v>
      </c>
      <c r="G120" s="18">
        <v>31859</v>
      </c>
      <c r="H120" s="23">
        <v>46226</v>
      </c>
      <c r="I120" s="12"/>
      <c r="J120" s="20">
        <v>2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>DATEDIF(G120,H120,"y")</f>
        <v>39</v>
      </c>
      <c r="T120" s="28">
        <f t="shared" si="34"/>
        <v>0</v>
      </c>
      <c r="U120" s="28">
        <f t="shared" si="35"/>
        <v>0</v>
      </c>
      <c r="V120" s="28">
        <f t="shared" si="36"/>
        <v>0</v>
      </c>
      <c r="W120" s="28">
        <f t="shared" si="37"/>
        <v>0</v>
      </c>
      <c r="X120" s="28">
        <f t="shared" si="38"/>
        <v>15</v>
      </c>
      <c r="Y120" s="28">
        <f t="shared" si="43"/>
        <v>20</v>
      </c>
      <c r="Z120" s="28">
        <f t="shared" si="39"/>
        <v>0</v>
      </c>
      <c r="AA120" s="28">
        <f t="shared" si="40"/>
        <v>0</v>
      </c>
      <c r="AB120" s="28" t="str">
        <f t="shared" si="41"/>
        <v>10</v>
      </c>
      <c r="AC120" s="22">
        <f t="shared" si="42"/>
        <v>45</v>
      </c>
      <c r="AD120" s="33">
        <v>112</v>
      </c>
    </row>
    <row r="121" spans="1:30" ht="19.899999999999999" customHeight="1" thickBot="1" x14ac:dyDescent="0.35">
      <c r="A121" s="11">
        <v>147</v>
      </c>
      <c r="B121" s="2" t="s">
        <v>555</v>
      </c>
      <c r="C121" s="2" t="s">
        <v>556</v>
      </c>
      <c r="D121" s="39" t="s">
        <v>581</v>
      </c>
      <c r="E121" s="2" t="s">
        <v>61</v>
      </c>
      <c r="F121" s="2" t="s">
        <v>557</v>
      </c>
      <c r="G121" s="18">
        <v>28391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>DATEDIF(G121,H121,"y")</f>
        <v>48</v>
      </c>
      <c r="T121" s="28">
        <f t="shared" si="34"/>
        <v>0</v>
      </c>
      <c r="U121" s="28">
        <f t="shared" si="35"/>
        <v>0</v>
      </c>
      <c r="V121" s="28">
        <f t="shared" si="36"/>
        <v>0</v>
      </c>
      <c r="W121" s="28">
        <f t="shared" si="37"/>
        <v>0</v>
      </c>
      <c r="X121" s="28">
        <f t="shared" si="38"/>
        <v>15</v>
      </c>
      <c r="Y121" s="28">
        <f t="shared" si="43"/>
        <v>20</v>
      </c>
      <c r="Z121" s="28">
        <f t="shared" si="39"/>
        <v>0</v>
      </c>
      <c r="AA121" s="28">
        <f t="shared" si="40"/>
        <v>0</v>
      </c>
      <c r="AB121" s="28" t="str">
        <f t="shared" si="41"/>
        <v>10</v>
      </c>
      <c r="AC121" s="22">
        <f t="shared" si="42"/>
        <v>45</v>
      </c>
      <c r="AD121" s="33">
        <v>113</v>
      </c>
    </row>
    <row r="122" spans="1:30" ht="19.899999999999999" customHeight="1" thickBot="1" x14ac:dyDescent="0.35">
      <c r="A122" s="2">
        <v>83</v>
      </c>
      <c r="B122" s="2" t="s">
        <v>561</v>
      </c>
      <c r="C122" s="2" t="s">
        <v>562</v>
      </c>
      <c r="D122" s="39" t="s">
        <v>563</v>
      </c>
      <c r="E122" s="2" t="s">
        <v>96</v>
      </c>
      <c r="F122" s="2" t="s">
        <v>564</v>
      </c>
      <c r="G122" s="18">
        <v>33309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0</v>
      </c>
      <c r="O122" s="16">
        <v>3</v>
      </c>
      <c r="P122" s="16">
        <v>3</v>
      </c>
      <c r="Q122" s="16">
        <v>0</v>
      </c>
      <c r="R122" s="16">
        <v>0</v>
      </c>
      <c r="S122" s="16">
        <f>DATEDIF(G122,H122,"y")</f>
        <v>35</v>
      </c>
      <c r="T122" s="28">
        <f t="shared" si="34"/>
        <v>0</v>
      </c>
      <c r="U122" s="28">
        <f t="shared" si="35"/>
        <v>0</v>
      </c>
      <c r="V122" s="28">
        <f t="shared" si="36"/>
        <v>0</v>
      </c>
      <c r="W122" s="28">
        <f t="shared" si="37"/>
        <v>0</v>
      </c>
      <c r="X122" s="28">
        <f t="shared" si="38"/>
        <v>15</v>
      </c>
      <c r="Y122" s="28">
        <f t="shared" si="43"/>
        <v>20</v>
      </c>
      <c r="Z122" s="28">
        <f t="shared" si="39"/>
        <v>0</v>
      </c>
      <c r="AA122" s="28">
        <f t="shared" si="40"/>
        <v>0</v>
      </c>
      <c r="AB122" s="28" t="str">
        <f t="shared" si="41"/>
        <v>10</v>
      </c>
      <c r="AC122" s="22">
        <f t="shared" si="42"/>
        <v>45</v>
      </c>
      <c r="AD122" s="33">
        <v>114</v>
      </c>
    </row>
    <row r="123" spans="1:30" ht="19.899999999999999" customHeight="1" thickBot="1" x14ac:dyDescent="0.35">
      <c r="A123" s="11">
        <v>69</v>
      </c>
      <c r="B123" s="2" t="s">
        <v>359</v>
      </c>
      <c r="C123" s="17" t="s">
        <v>246</v>
      </c>
      <c r="D123" s="17" t="s">
        <v>118</v>
      </c>
      <c r="E123" s="17" t="s">
        <v>71</v>
      </c>
      <c r="F123" s="17" t="s">
        <v>360</v>
      </c>
      <c r="G123" s="18">
        <v>32103</v>
      </c>
      <c r="H123" s="23">
        <v>46226</v>
      </c>
      <c r="I123" s="12"/>
      <c r="J123" s="20">
        <v>2</v>
      </c>
      <c r="K123" s="16">
        <v>0</v>
      </c>
      <c r="L123" s="16">
        <v>0</v>
      </c>
      <c r="M123" s="16">
        <v>0</v>
      </c>
      <c r="N123" s="16">
        <v>4</v>
      </c>
      <c r="O123" s="16">
        <v>0</v>
      </c>
      <c r="P123" s="16">
        <v>0</v>
      </c>
      <c r="Q123" s="16">
        <v>0</v>
      </c>
      <c r="R123" s="16">
        <v>0</v>
      </c>
      <c r="S123" s="16">
        <f>DATEDIF(G123,H123,"y")</f>
        <v>38</v>
      </c>
      <c r="T123" s="28">
        <f t="shared" si="34"/>
        <v>0</v>
      </c>
      <c r="U123" s="28">
        <f t="shared" si="35"/>
        <v>0</v>
      </c>
      <c r="V123" s="28">
        <f t="shared" si="36"/>
        <v>0</v>
      </c>
      <c r="W123" s="28">
        <f t="shared" si="37"/>
        <v>30</v>
      </c>
      <c r="X123" s="28">
        <f t="shared" si="38"/>
        <v>0</v>
      </c>
      <c r="Y123" s="28">
        <f t="shared" si="43"/>
        <v>0</v>
      </c>
      <c r="Z123" s="28">
        <f t="shared" si="39"/>
        <v>0</v>
      </c>
      <c r="AA123" s="28">
        <f t="shared" si="40"/>
        <v>0</v>
      </c>
      <c r="AB123" s="28" t="str">
        <f t="shared" si="41"/>
        <v>10</v>
      </c>
      <c r="AC123" s="22">
        <f t="shared" si="42"/>
        <v>40</v>
      </c>
      <c r="AD123" s="33">
        <v>115</v>
      </c>
    </row>
    <row r="124" spans="1:30" ht="19.899999999999999" customHeight="1" thickBot="1" x14ac:dyDescent="0.35">
      <c r="A124" s="2">
        <v>82</v>
      </c>
      <c r="B124" s="2" t="s">
        <v>306</v>
      </c>
      <c r="C124" s="2" t="s">
        <v>307</v>
      </c>
      <c r="D124" s="39" t="s">
        <v>56</v>
      </c>
      <c r="E124" s="2" t="s">
        <v>146</v>
      </c>
      <c r="F124" s="2" t="s">
        <v>308</v>
      </c>
      <c r="G124" s="18">
        <v>34957</v>
      </c>
      <c r="H124" s="23">
        <v>46226</v>
      </c>
      <c r="I124" s="12"/>
      <c r="J124" s="20">
        <v>2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2</v>
      </c>
      <c r="Q124" s="16">
        <v>2</v>
      </c>
      <c r="R124" s="16">
        <v>0</v>
      </c>
      <c r="S124" s="16">
        <f>DATEDIF(G124,H124,"y")</f>
        <v>30</v>
      </c>
      <c r="T124" s="28">
        <f t="shared" si="34"/>
        <v>0</v>
      </c>
      <c r="U124" s="28">
        <f t="shared" si="35"/>
        <v>0</v>
      </c>
      <c r="V124" s="28">
        <f t="shared" si="36"/>
        <v>0</v>
      </c>
      <c r="W124" s="28">
        <f t="shared" si="37"/>
        <v>0</v>
      </c>
      <c r="X124" s="28">
        <f t="shared" si="38"/>
        <v>0</v>
      </c>
      <c r="Y124" s="28">
        <f t="shared" si="43"/>
        <v>10</v>
      </c>
      <c r="Z124" s="28">
        <f t="shared" si="39"/>
        <v>20</v>
      </c>
      <c r="AA124" s="28">
        <f t="shared" si="40"/>
        <v>0</v>
      </c>
      <c r="AB124" s="28" t="str">
        <f t="shared" si="41"/>
        <v>10</v>
      </c>
      <c r="AC124" s="22">
        <f t="shared" si="42"/>
        <v>40</v>
      </c>
      <c r="AD124" s="33">
        <v>116</v>
      </c>
    </row>
    <row r="125" spans="1:30" ht="19.899999999999999" customHeight="1" thickBot="1" x14ac:dyDescent="0.35">
      <c r="A125" s="11">
        <v>27</v>
      </c>
      <c r="B125" s="2" t="s">
        <v>355</v>
      </c>
      <c r="C125" s="17" t="s">
        <v>356</v>
      </c>
      <c r="D125" s="17" t="s">
        <v>357</v>
      </c>
      <c r="E125" s="17" t="s">
        <v>61</v>
      </c>
      <c r="F125" s="17" t="s">
        <v>358</v>
      </c>
      <c r="G125" s="18">
        <v>31576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80</v>
      </c>
      <c r="S125" s="16">
        <f>DATEDIF(G125,H125,"y")</f>
        <v>40</v>
      </c>
      <c r="T125" s="28">
        <f t="shared" si="34"/>
        <v>0</v>
      </c>
      <c r="U125" s="28">
        <f t="shared" si="35"/>
        <v>0</v>
      </c>
      <c r="V125" s="28">
        <f t="shared" si="36"/>
        <v>0</v>
      </c>
      <c r="W125" s="28">
        <f t="shared" si="37"/>
        <v>0</v>
      </c>
      <c r="X125" s="28">
        <f t="shared" si="38"/>
        <v>0</v>
      </c>
      <c r="Y125" s="28">
        <f t="shared" si="43"/>
        <v>10</v>
      </c>
      <c r="Z125" s="28">
        <f t="shared" si="39"/>
        <v>0</v>
      </c>
      <c r="AA125" s="28">
        <f t="shared" si="40"/>
        <v>17</v>
      </c>
      <c r="AB125" s="28" t="str">
        <f t="shared" si="41"/>
        <v>10</v>
      </c>
      <c r="AC125" s="22">
        <f t="shared" si="42"/>
        <v>37</v>
      </c>
      <c r="AD125" s="33">
        <v>117</v>
      </c>
    </row>
    <row r="126" spans="1:30" ht="19.899999999999999" customHeight="1" thickBot="1" x14ac:dyDescent="0.35">
      <c r="A126" s="2">
        <v>149</v>
      </c>
      <c r="B126" s="2" t="s">
        <v>164</v>
      </c>
      <c r="C126" s="2" t="s">
        <v>108</v>
      </c>
      <c r="D126" s="39" t="s">
        <v>131</v>
      </c>
      <c r="E126" s="2" t="s">
        <v>165</v>
      </c>
      <c r="F126" s="2" t="s">
        <v>166</v>
      </c>
      <c r="G126" s="18">
        <v>28316</v>
      </c>
      <c r="H126" s="23">
        <v>46226</v>
      </c>
      <c r="I126" s="12"/>
      <c r="J126" s="20">
        <v>2</v>
      </c>
      <c r="K126" s="16">
        <v>0</v>
      </c>
      <c r="L126" s="16">
        <v>0</v>
      </c>
      <c r="M126" s="16">
        <v>0</v>
      </c>
      <c r="N126" s="16">
        <v>0</v>
      </c>
      <c r="O126" s="16">
        <v>3</v>
      </c>
      <c r="P126" s="16">
        <v>2</v>
      </c>
      <c r="Q126" s="16">
        <v>0</v>
      </c>
      <c r="R126" s="16">
        <v>0</v>
      </c>
      <c r="S126" s="16">
        <f>DATEDIF(G126,H126,"y")</f>
        <v>49</v>
      </c>
      <c r="T126" s="28">
        <f t="shared" si="34"/>
        <v>0</v>
      </c>
      <c r="U126" s="28">
        <f t="shared" si="35"/>
        <v>0</v>
      </c>
      <c r="V126" s="28">
        <f t="shared" si="36"/>
        <v>0</v>
      </c>
      <c r="W126" s="28">
        <f t="shared" si="37"/>
        <v>0</v>
      </c>
      <c r="X126" s="28">
        <f t="shared" si="38"/>
        <v>15</v>
      </c>
      <c r="Y126" s="28">
        <f t="shared" si="43"/>
        <v>10</v>
      </c>
      <c r="Z126" s="28">
        <f t="shared" si="39"/>
        <v>0</v>
      </c>
      <c r="AA126" s="28">
        <f t="shared" si="40"/>
        <v>0</v>
      </c>
      <c r="AB126" s="28" t="str">
        <f t="shared" si="41"/>
        <v>10</v>
      </c>
      <c r="AC126" s="22">
        <f t="shared" si="42"/>
        <v>35</v>
      </c>
      <c r="AD126" s="33">
        <v>118</v>
      </c>
    </row>
    <row r="127" spans="1:30" ht="19.899999999999999" customHeight="1" thickBot="1" x14ac:dyDescent="0.35">
      <c r="A127" s="11">
        <v>79</v>
      </c>
      <c r="B127" s="2" t="s">
        <v>568</v>
      </c>
      <c r="C127" s="2" t="s">
        <v>569</v>
      </c>
      <c r="D127" s="39" t="s">
        <v>175</v>
      </c>
      <c r="E127" s="2" t="s">
        <v>553</v>
      </c>
      <c r="F127" s="2" t="s">
        <v>570</v>
      </c>
      <c r="G127" s="18">
        <v>30791</v>
      </c>
      <c r="H127" s="23">
        <v>46226</v>
      </c>
      <c r="I127" s="12"/>
      <c r="J127" s="20">
        <v>2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2</v>
      </c>
      <c r="Q127" s="16">
        <v>0</v>
      </c>
      <c r="R127" s="16">
        <v>67</v>
      </c>
      <c r="S127" s="16">
        <f>DATEDIF(G127,H127,"y")</f>
        <v>42</v>
      </c>
      <c r="T127" s="28">
        <f t="shared" si="34"/>
        <v>0</v>
      </c>
      <c r="U127" s="28">
        <f t="shared" si="35"/>
        <v>0</v>
      </c>
      <c r="V127" s="28">
        <f t="shared" si="36"/>
        <v>0</v>
      </c>
      <c r="W127" s="28">
        <f t="shared" si="37"/>
        <v>0</v>
      </c>
      <c r="X127" s="28">
        <f t="shared" si="38"/>
        <v>0</v>
      </c>
      <c r="Y127" s="28">
        <f t="shared" si="43"/>
        <v>10</v>
      </c>
      <c r="Z127" s="28">
        <f t="shared" si="39"/>
        <v>0</v>
      </c>
      <c r="AA127" s="28">
        <f t="shared" si="40"/>
        <v>15</v>
      </c>
      <c r="AB127" s="28" t="str">
        <f t="shared" si="41"/>
        <v>10</v>
      </c>
      <c r="AC127" s="22">
        <f t="shared" si="42"/>
        <v>35</v>
      </c>
      <c r="AD127" s="33">
        <v>119</v>
      </c>
    </row>
    <row r="128" spans="1:30" ht="19.899999999999999" customHeight="1" thickBot="1" x14ac:dyDescent="0.35">
      <c r="A128" s="2">
        <v>100</v>
      </c>
      <c r="B128" s="2" t="s">
        <v>346</v>
      </c>
      <c r="C128" s="2" t="s">
        <v>347</v>
      </c>
      <c r="D128" s="2" t="s">
        <v>118</v>
      </c>
      <c r="E128" s="2" t="s">
        <v>96</v>
      </c>
      <c r="F128" s="2" t="s">
        <v>348</v>
      </c>
      <c r="G128" s="18">
        <v>30233</v>
      </c>
      <c r="H128" s="23">
        <v>46226</v>
      </c>
      <c r="I128" s="12"/>
      <c r="J128" s="47">
        <v>2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>DATEDIF(G128,H128,"y")</f>
        <v>43</v>
      </c>
      <c r="T128" s="28">
        <f t="shared" si="34"/>
        <v>0</v>
      </c>
      <c r="U128" s="28">
        <f t="shared" si="35"/>
        <v>0</v>
      </c>
      <c r="V128" s="28">
        <f t="shared" si="36"/>
        <v>0</v>
      </c>
      <c r="W128" s="28">
        <f t="shared" si="37"/>
        <v>0</v>
      </c>
      <c r="X128" s="28">
        <f t="shared" si="38"/>
        <v>0</v>
      </c>
      <c r="Y128" s="28">
        <f t="shared" si="43"/>
        <v>5</v>
      </c>
      <c r="Z128" s="28">
        <f t="shared" si="39"/>
        <v>10</v>
      </c>
      <c r="AA128" s="28">
        <f t="shared" si="40"/>
        <v>0</v>
      </c>
      <c r="AB128" s="28" t="str">
        <f t="shared" si="41"/>
        <v>10</v>
      </c>
      <c r="AC128" s="22">
        <f t="shared" si="42"/>
        <v>25</v>
      </c>
      <c r="AD128" s="33">
        <v>120</v>
      </c>
    </row>
    <row r="129" spans="1:30" ht="19.899999999999999" customHeight="1" thickBot="1" x14ac:dyDescent="0.35">
      <c r="A129" s="11">
        <v>26</v>
      </c>
      <c r="B129" s="2" t="s">
        <v>440</v>
      </c>
      <c r="C129" s="2" t="s">
        <v>413</v>
      </c>
      <c r="D129" s="39" t="s">
        <v>211</v>
      </c>
      <c r="E129" s="2" t="s">
        <v>104</v>
      </c>
      <c r="F129" s="2" t="s">
        <v>414</v>
      </c>
      <c r="G129" s="18">
        <v>25656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1</v>
      </c>
      <c r="Q129" s="16">
        <v>0</v>
      </c>
      <c r="R129" s="16">
        <v>0</v>
      </c>
      <c r="S129" s="16">
        <f>DATEDIF(G129,H129,"y")</f>
        <v>56</v>
      </c>
      <c r="T129" s="28">
        <f t="shared" si="34"/>
        <v>0</v>
      </c>
      <c r="U129" s="28">
        <f t="shared" si="35"/>
        <v>0</v>
      </c>
      <c r="V129" s="28">
        <f t="shared" si="36"/>
        <v>0</v>
      </c>
      <c r="W129" s="28">
        <f t="shared" si="37"/>
        <v>0</v>
      </c>
      <c r="X129" s="28">
        <f t="shared" si="38"/>
        <v>0</v>
      </c>
      <c r="Y129" s="28">
        <f t="shared" si="43"/>
        <v>5</v>
      </c>
      <c r="Z129" s="28">
        <f t="shared" si="39"/>
        <v>0</v>
      </c>
      <c r="AA129" s="28">
        <f t="shared" si="40"/>
        <v>0</v>
      </c>
      <c r="AB129" s="28">
        <f t="shared" si="41"/>
        <v>20</v>
      </c>
      <c r="AC129" s="22">
        <f t="shared" si="42"/>
        <v>25</v>
      </c>
      <c r="AD129" s="33">
        <v>121</v>
      </c>
    </row>
    <row r="130" spans="1:30" ht="19.899999999999999" customHeight="1" thickBot="1" x14ac:dyDescent="0.35">
      <c r="A130" s="2">
        <v>60</v>
      </c>
      <c r="B130" s="2" t="s">
        <v>155</v>
      </c>
      <c r="C130" s="2" t="s">
        <v>156</v>
      </c>
      <c r="D130" s="39" t="s">
        <v>157</v>
      </c>
      <c r="E130" s="2" t="s">
        <v>158</v>
      </c>
      <c r="F130" s="2" t="s">
        <v>159</v>
      </c>
      <c r="G130" s="18">
        <v>32189</v>
      </c>
      <c r="H130" s="23">
        <v>46226</v>
      </c>
      <c r="I130" s="12"/>
      <c r="J130" s="20">
        <v>2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>DATEDIF(G130,H130,"y")</f>
        <v>38</v>
      </c>
      <c r="T130" s="28">
        <f t="shared" si="34"/>
        <v>0</v>
      </c>
      <c r="U130" s="28">
        <f t="shared" si="35"/>
        <v>0</v>
      </c>
      <c r="V130" s="28">
        <f t="shared" si="36"/>
        <v>0</v>
      </c>
      <c r="W130" s="28">
        <f t="shared" si="37"/>
        <v>0</v>
      </c>
      <c r="X130" s="28">
        <f t="shared" si="38"/>
        <v>0</v>
      </c>
      <c r="Y130" s="28">
        <f t="shared" si="43"/>
        <v>10</v>
      </c>
      <c r="Z130" s="28">
        <f t="shared" si="39"/>
        <v>0</v>
      </c>
      <c r="AA130" s="28">
        <f t="shared" si="40"/>
        <v>0</v>
      </c>
      <c r="AB130" s="28" t="str">
        <f t="shared" si="41"/>
        <v>10</v>
      </c>
      <c r="AC130" s="22">
        <f t="shared" si="42"/>
        <v>20</v>
      </c>
      <c r="AD130" s="33">
        <v>122</v>
      </c>
    </row>
    <row r="131" spans="1:30" ht="19.899999999999999" customHeight="1" thickBot="1" x14ac:dyDescent="0.35">
      <c r="A131" s="11">
        <v>93</v>
      </c>
      <c r="B131" s="2" t="s">
        <v>274</v>
      </c>
      <c r="C131" s="2" t="s">
        <v>108</v>
      </c>
      <c r="D131" s="39" t="s">
        <v>131</v>
      </c>
      <c r="E131" s="2" t="s">
        <v>165</v>
      </c>
      <c r="F131" s="2" t="s">
        <v>166</v>
      </c>
      <c r="G131" s="18">
        <v>28316</v>
      </c>
      <c r="H131" s="23">
        <v>46226</v>
      </c>
      <c r="I131" s="12"/>
      <c r="J131" s="20">
        <v>2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>DATEDIF(G131,H131,"y")</f>
        <v>49</v>
      </c>
      <c r="T131" s="28">
        <f t="shared" si="34"/>
        <v>0</v>
      </c>
      <c r="U131" s="28">
        <f t="shared" si="35"/>
        <v>0</v>
      </c>
      <c r="V131" s="28">
        <f t="shared" si="36"/>
        <v>0</v>
      </c>
      <c r="W131" s="28">
        <f t="shared" si="37"/>
        <v>0</v>
      </c>
      <c r="X131" s="28">
        <f t="shared" si="38"/>
        <v>0</v>
      </c>
      <c r="Y131" s="28">
        <f t="shared" si="43"/>
        <v>10</v>
      </c>
      <c r="Z131" s="28">
        <f t="shared" si="39"/>
        <v>0</v>
      </c>
      <c r="AA131" s="28">
        <f t="shared" si="40"/>
        <v>0</v>
      </c>
      <c r="AB131" s="28" t="str">
        <f t="shared" si="41"/>
        <v>10</v>
      </c>
      <c r="AC131" s="22">
        <f t="shared" si="42"/>
        <v>20</v>
      </c>
      <c r="AD131" s="33">
        <v>123</v>
      </c>
    </row>
    <row r="132" spans="1:30" ht="19.899999999999999" customHeight="1" thickBot="1" x14ac:dyDescent="0.35">
      <c r="A132" s="2">
        <v>139</v>
      </c>
      <c r="B132" s="2" t="s">
        <v>390</v>
      </c>
      <c r="C132" s="2" t="s">
        <v>391</v>
      </c>
      <c r="D132" s="39" t="s">
        <v>250</v>
      </c>
      <c r="E132" s="2" t="s">
        <v>61</v>
      </c>
      <c r="F132" s="2" t="s">
        <v>392</v>
      </c>
      <c r="G132" s="18">
        <v>30852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2</v>
      </c>
      <c r="Q132" s="16">
        <v>0</v>
      </c>
      <c r="R132" s="16">
        <v>0</v>
      </c>
      <c r="S132" s="16">
        <f>DATEDIF(G132,H132,"y")</f>
        <v>42</v>
      </c>
      <c r="T132" s="28">
        <f t="shared" si="34"/>
        <v>0</v>
      </c>
      <c r="U132" s="28">
        <f t="shared" si="35"/>
        <v>0</v>
      </c>
      <c r="V132" s="28">
        <f t="shared" si="36"/>
        <v>0</v>
      </c>
      <c r="W132" s="28">
        <f t="shared" si="37"/>
        <v>0</v>
      </c>
      <c r="X132" s="28">
        <f t="shared" si="38"/>
        <v>0</v>
      </c>
      <c r="Y132" s="28">
        <f t="shared" si="43"/>
        <v>10</v>
      </c>
      <c r="Z132" s="28">
        <f t="shared" si="39"/>
        <v>0</v>
      </c>
      <c r="AA132" s="28">
        <f t="shared" si="40"/>
        <v>0</v>
      </c>
      <c r="AB132" s="28" t="str">
        <f t="shared" si="41"/>
        <v>10</v>
      </c>
      <c r="AC132" s="22">
        <f t="shared" si="42"/>
        <v>20</v>
      </c>
      <c r="AD132" s="33">
        <v>124</v>
      </c>
    </row>
    <row r="133" spans="1:30" ht="19.899999999999999" customHeight="1" thickBot="1" x14ac:dyDescent="0.35">
      <c r="A133" s="11">
        <v>143</v>
      </c>
      <c r="B133" s="2" t="s">
        <v>533</v>
      </c>
      <c r="C133" s="2" t="s">
        <v>534</v>
      </c>
      <c r="D133" s="39" t="s">
        <v>535</v>
      </c>
      <c r="E133" s="2" t="s">
        <v>71</v>
      </c>
      <c r="F133" s="2" t="s">
        <v>536</v>
      </c>
      <c r="G133" s="18">
        <v>29483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2</v>
      </c>
      <c r="Q133" s="16">
        <v>0</v>
      </c>
      <c r="R133" s="16">
        <v>0</v>
      </c>
      <c r="S133" s="16">
        <f>DATEDIF(G133,H133,"y")</f>
        <v>45</v>
      </c>
      <c r="T133" s="28">
        <f t="shared" si="34"/>
        <v>0</v>
      </c>
      <c r="U133" s="28">
        <f t="shared" si="35"/>
        <v>0</v>
      </c>
      <c r="V133" s="28">
        <f t="shared" si="36"/>
        <v>0</v>
      </c>
      <c r="W133" s="28">
        <f t="shared" si="37"/>
        <v>0</v>
      </c>
      <c r="X133" s="28">
        <f t="shared" si="38"/>
        <v>0</v>
      </c>
      <c r="Y133" s="28">
        <f t="shared" si="43"/>
        <v>10</v>
      </c>
      <c r="Z133" s="28">
        <f t="shared" si="39"/>
        <v>0</v>
      </c>
      <c r="AA133" s="28">
        <f t="shared" si="40"/>
        <v>0</v>
      </c>
      <c r="AB133" s="28" t="str">
        <f t="shared" si="41"/>
        <v>10</v>
      </c>
      <c r="AC133" s="22">
        <f t="shared" si="42"/>
        <v>20</v>
      </c>
      <c r="AD133" s="33">
        <v>125</v>
      </c>
    </row>
    <row r="134" spans="1:30" ht="19.899999999999999" customHeight="1" thickBot="1" x14ac:dyDescent="0.35">
      <c r="A134" s="2">
        <v>4</v>
      </c>
      <c r="B134" s="2" t="s">
        <v>546</v>
      </c>
      <c r="C134" s="2" t="s">
        <v>547</v>
      </c>
      <c r="D134" s="39" t="s">
        <v>548</v>
      </c>
      <c r="E134" s="2" t="s">
        <v>211</v>
      </c>
      <c r="F134" s="2" t="s">
        <v>549</v>
      </c>
      <c r="G134" s="18">
        <v>28148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2</v>
      </c>
      <c r="Q134" s="16">
        <v>0</v>
      </c>
      <c r="R134" s="16">
        <v>0</v>
      </c>
      <c r="S134" s="16">
        <f>DATEDIF(G134,H134,"y")</f>
        <v>49</v>
      </c>
      <c r="T134" s="28">
        <f t="shared" si="34"/>
        <v>0</v>
      </c>
      <c r="U134" s="28">
        <f t="shared" si="35"/>
        <v>0</v>
      </c>
      <c r="V134" s="28">
        <f t="shared" si="36"/>
        <v>0</v>
      </c>
      <c r="W134" s="28">
        <f t="shared" si="37"/>
        <v>0</v>
      </c>
      <c r="X134" s="28">
        <f t="shared" si="38"/>
        <v>0</v>
      </c>
      <c r="Y134" s="28">
        <f t="shared" si="43"/>
        <v>10</v>
      </c>
      <c r="Z134" s="28">
        <f t="shared" si="39"/>
        <v>0</v>
      </c>
      <c r="AA134" s="28">
        <f t="shared" si="40"/>
        <v>0</v>
      </c>
      <c r="AB134" s="28" t="str">
        <f t="shared" si="41"/>
        <v>10</v>
      </c>
      <c r="AC134" s="22">
        <f t="shared" si="42"/>
        <v>20</v>
      </c>
      <c r="AD134" s="33">
        <v>126</v>
      </c>
    </row>
    <row r="135" spans="1:30" ht="19.899999999999999" customHeight="1" thickBot="1" x14ac:dyDescent="0.35">
      <c r="A135" s="11">
        <v>9</v>
      </c>
      <c r="B135" s="2" t="s">
        <v>63</v>
      </c>
      <c r="C135" s="2" t="s">
        <v>64</v>
      </c>
      <c r="D135" s="39" t="s">
        <v>65</v>
      </c>
      <c r="E135" s="2" t="s">
        <v>66</v>
      </c>
      <c r="F135" s="2" t="s">
        <v>67</v>
      </c>
      <c r="G135" s="18">
        <v>26506</v>
      </c>
      <c r="H135" s="23">
        <v>46226</v>
      </c>
      <c r="I135" s="12"/>
      <c r="J135" s="20">
        <v>2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>DATEDIF(G135,H135,"y")</f>
        <v>53</v>
      </c>
      <c r="T135" s="28">
        <f t="shared" si="34"/>
        <v>0</v>
      </c>
      <c r="U135" s="28">
        <f t="shared" si="35"/>
        <v>0</v>
      </c>
      <c r="V135" s="28">
        <f t="shared" si="36"/>
        <v>0</v>
      </c>
      <c r="W135" s="28">
        <f t="shared" si="37"/>
        <v>0</v>
      </c>
      <c r="X135" s="28">
        <f t="shared" si="38"/>
        <v>0</v>
      </c>
      <c r="Y135" s="28">
        <f t="shared" si="43"/>
        <v>0</v>
      </c>
      <c r="Z135" s="28">
        <f t="shared" si="39"/>
        <v>0</v>
      </c>
      <c r="AA135" s="28">
        <f t="shared" si="40"/>
        <v>0</v>
      </c>
      <c r="AB135" s="28">
        <f t="shared" si="41"/>
        <v>20</v>
      </c>
      <c r="AC135" s="22">
        <f t="shared" si="42"/>
        <v>20</v>
      </c>
      <c r="AD135" s="33">
        <v>127</v>
      </c>
    </row>
    <row r="136" spans="1:30" ht="19.899999999999999" customHeight="1" thickBot="1" x14ac:dyDescent="0.35">
      <c r="A136" s="2">
        <v>15</v>
      </c>
      <c r="B136" s="2" t="s">
        <v>89</v>
      </c>
      <c r="C136" s="2" t="s">
        <v>90</v>
      </c>
      <c r="D136" s="39" t="s">
        <v>91</v>
      </c>
      <c r="E136" s="2" t="s">
        <v>61</v>
      </c>
      <c r="F136" s="2" t="s">
        <v>92</v>
      </c>
      <c r="G136" s="18">
        <v>24527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>DATEDIF(G136,H136,"y")</f>
        <v>59</v>
      </c>
      <c r="T136" s="28">
        <f t="shared" si="34"/>
        <v>0</v>
      </c>
      <c r="U136" s="28">
        <f t="shared" si="35"/>
        <v>0</v>
      </c>
      <c r="V136" s="28">
        <f t="shared" si="36"/>
        <v>0</v>
      </c>
      <c r="W136" s="28">
        <f t="shared" si="37"/>
        <v>0</v>
      </c>
      <c r="X136" s="28">
        <f t="shared" si="38"/>
        <v>0</v>
      </c>
      <c r="Y136" s="28">
        <f t="shared" si="43"/>
        <v>0</v>
      </c>
      <c r="Z136" s="28">
        <f t="shared" si="39"/>
        <v>0</v>
      </c>
      <c r="AA136" s="28">
        <f t="shared" si="40"/>
        <v>0</v>
      </c>
      <c r="AB136" s="28">
        <f t="shared" si="41"/>
        <v>20</v>
      </c>
      <c r="AC136" s="22">
        <f t="shared" si="42"/>
        <v>20</v>
      </c>
      <c r="AD136" s="33">
        <v>128</v>
      </c>
    </row>
    <row r="137" spans="1:30" ht="19.899999999999999" customHeight="1" thickBot="1" x14ac:dyDescent="0.35">
      <c r="A137" s="11">
        <v>37</v>
      </c>
      <c r="B137" s="2" t="s">
        <v>116</v>
      </c>
      <c r="C137" s="2" t="s">
        <v>117</v>
      </c>
      <c r="D137" s="39" t="s">
        <v>118</v>
      </c>
      <c r="E137" s="2" t="s">
        <v>119</v>
      </c>
      <c r="F137" s="2" t="s">
        <v>120</v>
      </c>
      <c r="G137" s="18">
        <v>24170</v>
      </c>
      <c r="H137" s="23">
        <v>46226</v>
      </c>
      <c r="I137" s="12"/>
      <c r="J137" s="20">
        <v>2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>DATEDIF(G137,H137,"y")</f>
        <v>60</v>
      </c>
      <c r="T137" s="28">
        <f t="shared" ref="T137:T159" si="44">K137*17</f>
        <v>0</v>
      </c>
      <c r="U137" s="28">
        <f t="shared" ref="U137:U159" si="45">IF(L137&lt;=17,L137*K137,IF(L137&gt;17,17*K137))</f>
        <v>0</v>
      </c>
      <c r="V137" s="28">
        <f t="shared" ref="V137:V159" si="46">M137*17</f>
        <v>0</v>
      </c>
      <c r="W137" s="28">
        <f t="shared" ref="W137:W159" si="47">IF(N137=0,0,IF(N137=4,30,IF(N137=5,40,IF(N137=6,50,IF(N137=7,60,IF(N137=8,70,IF(N137=9,80,IF(N137=10,90))))))))</f>
        <v>0</v>
      </c>
      <c r="X137" s="28">
        <f t="shared" ref="X137:X159" si="48">IF(O137=3,15,IF(O137=0,0))</f>
        <v>0</v>
      </c>
      <c r="Y137" s="28">
        <f t="shared" si="43"/>
        <v>0</v>
      </c>
      <c r="Z137" s="28">
        <f t="shared" ref="Z137:Z159" si="49">Q137*10</f>
        <v>0</v>
      </c>
      <c r="AA137" s="28">
        <f t="shared" ref="AA137:AA159" si="50">IF(R137&lt;50,0,IF(R137&lt;=59,10,IF(R137&lt;=66,12,IF(R137&lt;=69,15,IF(R137&gt;=70,17)))))</f>
        <v>0</v>
      </c>
      <c r="AB137" s="28">
        <f t="shared" ref="AB137:AB159" si="51">IF(S137&gt;50,20,IF(S137&lt;=50,"10"))</f>
        <v>20</v>
      </c>
      <c r="AC137" s="22">
        <f t="shared" ref="AC137:AC168" si="52">T137+W137+X137+Y137+Z137+AA137+AB137+U137+V137</f>
        <v>20</v>
      </c>
      <c r="AD137" s="33">
        <v>129</v>
      </c>
    </row>
    <row r="138" spans="1:30" ht="19.899999999999999" customHeight="1" thickBot="1" x14ac:dyDescent="0.35">
      <c r="A138" s="2">
        <v>75</v>
      </c>
      <c r="B138" s="2" t="s">
        <v>196</v>
      </c>
      <c r="C138" s="2" t="s">
        <v>197</v>
      </c>
      <c r="D138" s="39" t="s">
        <v>198</v>
      </c>
      <c r="E138" s="2" t="s">
        <v>57</v>
      </c>
      <c r="F138" s="2" t="s">
        <v>199</v>
      </c>
      <c r="G138" s="18">
        <v>27004</v>
      </c>
      <c r="H138" s="23">
        <v>46226</v>
      </c>
      <c r="I138" s="12"/>
      <c r="J138" s="20">
        <v>1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>DATEDIF(G138,H138,"y")</f>
        <v>52</v>
      </c>
      <c r="T138" s="28">
        <f t="shared" si="44"/>
        <v>0</v>
      </c>
      <c r="U138" s="28">
        <f t="shared" si="45"/>
        <v>0</v>
      </c>
      <c r="V138" s="28">
        <f t="shared" si="46"/>
        <v>0</v>
      </c>
      <c r="W138" s="28">
        <f t="shared" si="47"/>
        <v>0</v>
      </c>
      <c r="X138" s="28">
        <f t="shared" si="48"/>
        <v>0</v>
      </c>
      <c r="Y138" s="28">
        <f t="shared" si="43"/>
        <v>0</v>
      </c>
      <c r="Z138" s="28">
        <f t="shared" si="49"/>
        <v>0</v>
      </c>
      <c r="AA138" s="28">
        <f t="shared" si="50"/>
        <v>0</v>
      </c>
      <c r="AB138" s="28">
        <f t="shared" si="51"/>
        <v>20</v>
      </c>
      <c r="AC138" s="22">
        <f t="shared" si="52"/>
        <v>20</v>
      </c>
      <c r="AD138" s="33">
        <v>130</v>
      </c>
    </row>
    <row r="139" spans="1:30" ht="19.899999999999999" customHeight="1" thickBot="1" x14ac:dyDescent="0.35">
      <c r="A139" s="11">
        <v>76</v>
      </c>
      <c r="B139" s="44" t="s">
        <v>330</v>
      </c>
      <c r="C139" s="2" t="s">
        <v>331</v>
      </c>
      <c r="D139" s="2" t="s">
        <v>324</v>
      </c>
      <c r="E139" s="2" t="s">
        <v>257</v>
      </c>
      <c r="F139" s="2" t="s">
        <v>332</v>
      </c>
      <c r="G139" s="18">
        <v>24848</v>
      </c>
      <c r="H139" s="23">
        <v>46226</v>
      </c>
      <c r="I139" s="12"/>
      <c r="J139" s="20">
        <v>2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>DATEDIF(G139,H139,"y")</f>
        <v>58</v>
      </c>
      <c r="T139" s="28">
        <f t="shared" si="44"/>
        <v>0</v>
      </c>
      <c r="U139" s="28">
        <f t="shared" si="45"/>
        <v>0</v>
      </c>
      <c r="V139" s="28">
        <f t="shared" si="46"/>
        <v>0</v>
      </c>
      <c r="W139" s="28">
        <f t="shared" si="47"/>
        <v>0</v>
      </c>
      <c r="X139" s="28">
        <f t="shared" si="48"/>
        <v>0</v>
      </c>
      <c r="Y139" s="28">
        <f t="shared" si="43"/>
        <v>0</v>
      </c>
      <c r="Z139" s="28">
        <f t="shared" si="49"/>
        <v>0</v>
      </c>
      <c r="AA139" s="28">
        <f t="shared" si="50"/>
        <v>0</v>
      </c>
      <c r="AB139" s="28">
        <f t="shared" si="51"/>
        <v>20</v>
      </c>
      <c r="AC139" s="22">
        <f t="shared" si="52"/>
        <v>20</v>
      </c>
      <c r="AD139" s="33">
        <v>131</v>
      </c>
    </row>
    <row r="140" spans="1:30" ht="19.899999999999999" customHeight="1" thickBot="1" x14ac:dyDescent="0.35">
      <c r="A140" s="2">
        <v>89</v>
      </c>
      <c r="B140" s="2" t="s">
        <v>333</v>
      </c>
      <c r="C140" s="17" t="s">
        <v>334</v>
      </c>
      <c r="D140" s="17" t="s">
        <v>335</v>
      </c>
      <c r="E140" s="17" t="s">
        <v>180</v>
      </c>
      <c r="F140" s="17" t="s">
        <v>336</v>
      </c>
      <c r="G140" s="18">
        <v>25724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>DATEDIF(G140,H140,"y")</f>
        <v>56</v>
      </c>
      <c r="T140" s="28">
        <f t="shared" si="44"/>
        <v>0</v>
      </c>
      <c r="U140" s="28">
        <f t="shared" si="45"/>
        <v>0</v>
      </c>
      <c r="V140" s="28">
        <f t="shared" si="46"/>
        <v>0</v>
      </c>
      <c r="W140" s="28">
        <f t="shared" si="47"/>
        <v>0</v>
      </c>
      <c r="X140" s="28">
        <f t="shared" si="48"/>
        <v>0</v>
      </c>
      <c r="Y140" s="28">
        <f t="shared" si="43"/>
        <v>0</v>
      </c>
      <c r="Z140" s="28">
        <f t="shared" si="49"/>
        <v>0</v>
      </c>
      <c r="AA140" s="28">
        <f t="shared" si="50"/>
        <v>0</v>
      </c>
      <c r="AB140" s="28">
        <f t="shared" si="51"/>
        <v>20</v>
      </c>
      <c r="AC140" s="22">
        <f t="shared" si="52"/>
        <v>20</v>
      </c>
      <c r="AD140" s="33">
        <v>132</v>
      </c>
    </row>
    <row r="141" spans="1:30" ht="19.899999999999999" customHeight="1" thickBot="1" x14ac:dyDescent="0.35">
      <c r="A141" s="11">
        <v>91</v>
      </c>
      <c r="B141" s="2" t="s">
        <v>375</v>
      </c>
      <c r="C141" s="2" t="s">
        <v>376</v>
      </c>
      <c r="D141" s="39" t="s">
        <v>377</v>
      </c>
      <c r="E141" s="2" t="s">
        <v>378</v>
      </c>
      <c r="F141" s="2" t="s">
        <v>379</v>
      </c>
      <c r="G141" s="18">
        <v>25524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>DATEDIF(G141,H141,"y")</f>
        <v>56</v>
      </c>
      <c r="T141" s="28">
        <f t="shared" si="44"/>
        <v>0</v>
      </c>
      <c r="U141" s="28">
        <f t="shared" si="45"/>
        <v>0</v>
      </c>
      <c r="V141" s="28">
        <f t="shared" si="46"/>
        <v>0</v>
      </c>
      <c r="W141" s="28">
        <f t="shared" si="47"/>
        <v>0</v>
      </c>
      <c r="X141" s="28">
        <f t="shared" si="48"/>
        <v>0</v>
      </c>
      <c r="Y141" s="28">
        <f t="shared" si="43"/>
        <v>0</v>
      </c>
      <c r="Z141" s="28">
        <f t="shared" si="49"/>
        <v>0</v>
      </c>
      <c r="AA141" s="28">
        <f t="shared" si="50"/>
        <v>0</v>
      </c>
      <c r="AB141" s="28">
        <f t="shared" si="51"/>
        <v>20</v>
      </c>
      <c r="AC141" s="22">
        <f t="shared" si="52"/>
        <v>20</v>
      </c>
      <c r="AD141" s="33">
        <v>133</v>
      </c>
    </row>
    <row r="142" spans="1:30" ht="19.899999999999999" customHeight="1" thickBot="1" x14ac:dyDescent="0.35">
      <c r="A142" s="2">
        <v>101</v>
      </c>
      <c r="B142" s="2" t="s">
        <v>383</v>
      </c>
      <c r="C142" s="2" t="s">
        <v>384</v>
      </c>
      <c r="D142" s="39" t="s">
        <v>385</v>
      </c>
      <c r="E142" s="2" t="s">
        <v>61</v>
      </c>
      <c r="F142" s="2" t="s">
        <v>386</v>
      </c>
      <c r="G142" s="18">
        <v>26830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>DATEDIF(G142,H142,"y")</f>
        <v>53</v>
      </c>
      <c r="T142" s="28">
        <f t="shared" si="44"/>
        <v>0</v>
      </c>
      <c r="U142" s="28">
        <f t="shared" si="45"/>
        <v>0</v>
      </c>
      <c r="V142" s="28">
        <f t="shared" si="46"/>
        <v>0</v>
      </c>
      <c r="W142" s="28">
        <f t="shared" si="47"/>
        <v>0</v>
      </c>
      <c r="X142" s="28">
        <f t="shared" si="48"/>
        <v>0</v>
      </c>
      <c r="Y142" s="28">
        <f t="shared" si="43"/>
        <v>0</v>
      </c>
      <c r="Z142" s="28">
        <f t="shared" si="49"/>
        <v>0</v>
      </c>
      <c r="AA142" s="28">
        <f t="shared" si="50"/>
        <v>0</v>
      </c>
      <c r="AB142" s="28">
        <f t="shared" si="51"/>
        <v>20</v>
      </c>
      <c r="AC142" s="22">
        <f t="shared" si="52"/>
        <v>20</v>
      </c>
      <c r="AD142" s="33">
        <v>134</v>
      </c>
    </row>
    <row r="143" spans="1:30" ht="19.899999999999999" customHeight="1" thickBot="1" x14ac:dyDescent="0.35">
      <c r="A143" s="11">
        <v>110</v>
      </c>
      <c r="B143" s="44" t="s">
        <v>415</v>
      </c>
      <c r="C143" s="2" t="s">
        <v>416</v>
      </c>
      <c r="D143" s="39" t="s">
        <v>150</v>
      </c>
      <c r="E143" s="2" t="s">
        <v>211</v>
      </c>
      <c r="F143" s="2" t="s">
        <v>417</v>
      </c>
      <c r="G143" s="18">
        <v>26315</v>
      </c>
      <c r="H143" s="23">
        <v>46226</v>
      </c>
      <c r="I143" s="12"/>
      <c r="J143" s="20">
        <v>2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f>DATEDIF(G143,H143,"y")</f>
        <v>54</v>
      </c>
      <c r="T143" s="28">
        <f t="shared" si="44"/>
        <v>0</v>
      </c>
      <c r="U143" s="28">
        <f t="shared" si="45"/>
        <v>0</v>
      </c>
      <c r="V143" s="28">
        <f t="shared" si="46"/>
        <v>0</v>
      </c>
      <c r="W143" s="28">
        <f t="shared" si="47"/>
        <v>0</v>
      </c>
      <c r="X143" s="28">
        <f t="shared" si="48"/>
        <v>0</v>
      </c>
      <c r="Y143" s="28">
        <f t="shared" si="43"/>
        <v>0</v>
      </c>
      <c r="Z143" s="28">
        <f t="shared" si="49"/>
        <v>0</v>
      </c>
      <c r="AA143" s="28">
        <f t="shared" si="50"/>
        <v>0</v>
      </c>
      <c r="AB143" s="28">
        <f t="shared" si="51"/>
        <v>20</v>
      </c>
      <c r="AC143" s="22">
        <f t="shared" si="52"/>
        <v>20</v>
      </c>
      <c r="AD143" s="33">
        <v>135</v>
      </c>
    </row>
    <row r="144" spans="1:30" ht="19.899999999999999" customHeight="1" thickBot="1" x14ac:dyDescent="0.35">
      <c r="A144" s="2">
        <v>152</v>
      </c>
      <c r="B144" s="2" t="s">
        <v>441</v>
      </c>
      <c r="C144" s="2" t="s">
        <v>442</v>
      </c>
      <c r="D144" s="39" t="s">
        <v>443</v>
      </c>
      <c r="E144" s="2" t="s">
        <v>61</v>
      </c>
      <c r="F144" s="2" t="s">
        <v>444</v>
      </c>
      <c r="G144" s="18">
        <v>27141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f>DATEDIF(G144,H144,"y")</f>
        <v>52</v>
      </c>
      <c r="T144" s="28">
        <f t="shared" si="44"/>
        <v>0</v>
      </c>
      <c r="U144" s="28">
        <f t="shared" si="45"/>
        <v>0</v>
      </c>
      <c r="V144" s="28">
        <f t="shared" si="46"/>
        <v>0</v>
      </c>
      <c r="W144" s="28">
        <f t="shared" si="47"/>
        <v>0</v>
      </c>
      <c r="X144" s="28">
        <f t="shared" si="48"/>
        <v>0</v>
      </c>
      <c r="Y144" s="28">
        <f t="shared" si="43"/>
        <v>0</v>
      </c>
      <c r="Z144" s="28">
        <f t="shared" si="49"/>
        <v>0</v>
      </c>
      <c r="AA144" s="28">
        <f t="shared" si="50"/>
        <v>0</v>
      </c>
      <c r="AB144" s="28">
        <f t="shared" si="51"/>
        <v>20</v>
      </c>
      <c r="AC144" s="22">
        <f t="shared" si="52"/>
        <v>20</v>
      </c>
      <c r="AD144" s="33">
        <v>136</v>
      </c>
    </row>
    <row r="145" spans="1:30" ht="19.899999999999999" customHeight="1" thickBot="1" x14ac:dyDescent="0.35">
      <c r="A145" s="11">
        <v>17</v>
      </c>
      <c r="B145" s="2" t="s">
        <v>577</v>
      </c>
      <c r="C145" s="2" t="s">
        <v>578</v>
      </c>
      <c r="D145" s="39" t="s">
        <v>179</v>
      </c>
      <c r="E145" s="2" t="s">
        <v>57</v>
      </c>
      <c r="F145" s="2" t="s">
        <v>579</v>
      </c>
      <c r="G145" s="18">
        <v>26451</v>
      </c>
      <c r="H145" s="23">
        <v>46226</v>
      </c>
      <c r="I145" s="12"/>
      <c r="J145" s="20">
        <v>2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f>DATEDIF(G145,H145,"y")</f>
        <v>54</v>
      </c>
      <c r="T145" s="28">
        <f t="shared" si="44"/>
        <v>0</v>
      </c>
      <c r="U145" s="28">
        <f t="shared" si="45"/>
        <v>0</v>
      </c>
      <c r="V145" s="28">
        <f t="shared" si="46"/>
        <v>0</v>
      </c>
      <c r="W145" s="28">
        <f t="shared" si="47"/>
        <v>0</v>
      </c>
      <c r="X145" s="28">
        <f t="shared" si="48"/>
        <v>0</v>
      </c>
      <c r="Y145" s="28">
        <f t="shared" si="43"/>
        <v>0</v>
      </c>
      <c r="Z145" s="28">
        <f t="shared" si="49"/>
        <v>0</v>
      </c>
      <c r="AA145" s="28">
        <f t="shared" si="50"/>
        <v>0</v>
      </c>
      <c r="AB145" s="28">
        <f t="shared" si="51"/>
        <v>20</v>
      </c>
      <c r="AC145" s="22">
        <f t="shared" si="52"/>
        <v>20</v>
      </c>
      <c r="AD145" s="33">
        <v>137</v>
      </c>
    </row>
    <row r="146" spans="1:30" ht="19.899999999999999" customHeight="1" thickBot="1" x14ac:dyDescent="0.35">
      <c r="A146" s="2">
        <v>61</v>
      </c>
      <c r="B146" s="2" t="s">
        <v>124</v>
      </c>
      <c r="C146" s="2" t="s">
        <v>125</v>
      </c>
      <c r="D146" s="39" t="s">
        <v>126</v>
      </c>
      <c r="E146" s="2" t="s">
        <v>127</v>
      </c>
      <c r="F146" s="2" t="s">
        <v>128</v>
      </c>
      <c r="G146" s="18">
        <v>31495</v>
      </c>
      <c r="H146" s="23">
        <v>46226</v>
      </c>
      <c r="I146" s="12"/>
      <c r="J146" s="20">
        <v>2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>DATEDIF(G146,H146,"y")</f>
        <v>40</v>
      </c>
      <c r="T146" s="28">
        <f t="shared" si="44"/>
        <v>0</v>
      </c>
      <c r="U146" s="28">
        <f t="shared" si="45"/>
        <v>0</v>
      </c>
      <c r="V146" s="28">
        <f t="shared" si="46"/>
        <v>0</v>
      </c>
      <c r="W146" s="28">
        <f t="shared" si="47"/>
        <v>0</v>
      </c>
      <c r="X146" s="28">
        <f t="shared" si="48"/>
        <v>0</v>
      </c>
      <c r="Y146" s="28">
        <f t="shared" si="43"/>
        <v>5</v>
      </c>
      <c r="Z146" s="28">
        <f t="shared" si="49"/>
        <v>0</v>
      </c>
      <c r="AA146" s="28">
        <f t="shared" si="50"/>
        <v>0</v>
      </c>
      <c r="AB146" s="28" t="str">
        <f t="shared" si="51"/>
        <v>10</v>
      </c>
      <c r="AC146" s="22">
        <f t="shared" si="52"/>
        <v>15</v>
      </c>
      <c r="AD146" s="33">
        <v>138</v>
      </c>
    </row>
    <row r="147" spans="1:30" ht="19.899999999999999" customHeight="1" thickBot="1" x14ac:dyDescent="0.35">
      <c r="A147" s="11">
        <v>77</v>
      </c>
      <c r="B147" s="2" t="s">
        <v>275</v>
      </c>
      <c r="C147" s="2" t="s">
        <v>276</v>
      </c>
      <c r="D147" s="39" t="s">
        <v>109</v>
      </c>
      <c r="E147" s="2" t="s">
        <v>277</v>
      </c>
      <c r="F147" s="2" t="s">
        <v>278</v>
      </c>
      <c r="G147" s="18">
        <v>29207</v>
      </c>
      <c r="H147" s="23">
        <v>46226</v>
      </c>
      <c r="I147" s="12"/>
      <c r="J147" s="20">
        <v>2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>DATEDIF(G147,H147,"y")</f>
        <v>46</v>
      </c>
      <c r="T147" s="28">
        <f t="shared" si="44"/>
        <v>0</v>
      </c>
      <c r="U147" s="28">
        <f t="shared" si="45"/>
        <v>0</v>
      </c>
      <c r="V147" s="28">
        <f t="shared" si="46"/>
        <v>0</v>
      </c>
      <c r="W147" s="28">
        <f t="shared" si="47"/>
        <v>0</v>
      </c>
      <c r="X147" s="28">
        <f t="shared" si="48"/>
        <v>0</v>
      </c>
      <c r="Y147" s="28">
        <f t="shared" si="43"/>
        <v>5</v>
      </c>
      <c r="Z147" s="28">
        <f t="shared" si="49"/>
        <v>0</v>
      </c>
      <c r="AA147" s="28">
        <f t="shared" si="50"/>
        <v>0</v>
      </c>
      <c r="AB147" s="28" t="str">
        <f t="shared" si="51"/>
        <v>10</v>
      </c>
      <c r="AC147" s="22">
        <f t="shared" si="52"/>
        <v>15</v>
      </c>
      <c r="AD147" s="33">
        <v>139</v>
      </c>
    </row>
    <row r="148" spans="1:30" ht="19.899999999999999" customHeight="1" thickBot="1" x14ac:dyDescent="0.35">
      <c r="A148" s="2">
        <v>80</v>
      </c>
      <c r="B148" s="2" t="s">
        <v>337</v>
      </c>
      <c r="C148" s="2" t="s">
        <v>338</v>
      </c>
      <c r="D148" s="2" t="s">
        <v>339</v>
      </c>
      <c r="E148" s="2" t="s">
        <v>340</v>
      </c>
      <c r="F148" s="2" t="s">
        <v>341</v>
      </c>
      <c r="G148" s="18">
        <v>33329</v>
      </c>
      <c r="H148" s="23">
        <v>46226</v>
      </c>
      <c r="I148" s="12"/>
      <c r="J148" s="20">
        <v>2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>DATEDIF(G148,H148,"y")</f>
        <v>35</v>
      </c>
      <c r="T148" s="28">
        <f t="shared" si="44"/>
        <v>0</v>
      </c>
      <c r="U148" s="28">
        <f t="shared" si="45"/>
        <v>0</v>
      </c>
      <c r="V148" s="28">
        <f t="shared" si="46"/>
        <v>0</v>
      </c>
      <c r="W148" s="28">
        <f t="shared" si="47"/>
        <v>0</v>
      </c>
      <c r="X148" s="28">
        <f t="shared" si="48"/>
        <v>0</v>
      </c>
      <c r="Y148" s="28">
        <f t="shared" ref="Y148:Y159" si="53">IF(P148=0,0,IF(P148=1,5,IF(P148=2,10,IF(P148=3,20,IF(P148=4,30,IF(P148=5,40))))))</f>
        <v>5</v>
      </c>
      <c r="Z148" s="28">
        <f t="shared" si="49"/>
        <v>0</v>
      </c>
      <c r="AA148" s="28">
        <f t="shared" si="50"/>
        <v>0</v>
      </c>
      <c r="AB148" s="28" t="str">
        <f t="shared" si="51"/>
        <v>10</v>
      </c>
      <c r="AC148" s="22">
        <f t="shared" si="52"/>
        <v>15</v>
      </c>
      <c r="AD148" s="33">
        <v>140</v>
      </c>
    </row>
    <row r="149" spans="1:30" ht="19.899999999999999" customHeight="1" thickBot="1" x14ac:dyDescent="0.35">
      <c r="A149" s="11">
        <v>92</v>
      </c>
      <c r="B149" s="2" t="s">
        <v>349</v>
      </c>
      <c r="C149" s="2" t="s">
        <v>350</v>
      </c>
      <c r="D149" s="2" t="s">
        <v>114</v>
      </c>
      <c r="E149" s="2" t="s">
        <v>71</v>
      </c>
      <c r="F149" s="2" t="s">
        <v>351</v>
      </c>
      <c r="G149" s="18">
        <v>30648</v>
      </c>
      <c r="H149" s="23">
        <v>46226</v>
      </c>
      <c r="I149" s="12"/>
      <c r="J149" s="20">
        <v>2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>DATEDIF(G149,H149,"y")</f>
        <v>42</v>
      </c>
      <c r="T149" s="28">
        <f t="shared" si="44"/>
        <v>0</v>
      </c>
      <c r="U149" s="28">
        <f t="shared" si="45"/>
        <v>0</v>
      </c>
      <c r="V149" s="28">
        <f t="shared" si="46"/>
        <v>0</v>
      </c>
      <c r="W149" s="28">
        <f t="shared" si="47"/>
        <v>0</v>
      </c>
      <c r="X149" s="28">
        <f t="shared" si="48"/>
        <v>0</v>
      </c>
      <c r="Y149" s="28">
        <f t="shared" si="53"/>
        <v>5</v>
      </c>
      <c r="Z149" s="28">
        <f t="shared" si="49"/>
        <v>0</v>
      </c>
      <c r="AA149" s="28">
        <f t="shared" si="50"/>
        <v>0</v>
      </c>
      <c r="AB149" s="28" t="str">
        <f t="shared" si="51"/>
        <v>10</v>
      </c>
      <c r="AC149" s="22">
        <f t="shared" si="52"/>
        <v>15</v>
      </c>
      <c r="AD149" s="33">
        <v>141</v>
      </c>
    </row>
    <row r="150" spans="1:30" ht="19.899999999999999" customHeight="1" thickBot="1" x14ac:dyDescent="0.35">
      <c r="A150" s="2">
        <v>97</v>
      </c>
      <c r="B150" s="2" t="s">
        <v>387</v>
      </c>
      <c r="C150" s="2" t="s">
        <v>388</v>
      </c>
      <c r="D150" s="39" t="s">
        <v>65</v>
      </c>
      <c r="E150" s="2" t="s">
        <v>298</v>
      </c>
      <c r="F150" s="2" t="s">
        <v>389</v>
      </c>
      <c r="G150" s="18">
        <v>28942</v>
      </c>
      <c r="H150" s="23">
        <v>46226</v>
      </c>
      <c r="I150" s="12"/>
      <c r="J150" s="20">
        <v>2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1</v>
      </c>
      <c r="Q150" s="16">
        <v>0</v>
      </c>
      <c r="R150" s="16">
        <v>0</v>
      </c>
      <c r="S150" s="16">
        <f>DATEDIF(G150,H150,"y")</f>
        <v>47</v>
      </c>
      <c r="T150" s="28">
        <f t="shared" si="44"/>
        <v>0</v>
      </c>
      <c r="U150" s="28">
        <f t="shared" si="45"/>
        <v>0</v>
      </c>
      <c r="V150" s="28">
        <f t="shared" si="46"/>
        <v>0</v>
      </c>
      <c r="W150" s="28">
        <f t="shared" si="47"/>
        <v>0</v>
      </c>
      <c r="X150" s="28">
        <f t="shared" si="48"/>
        <v>0</v>
      </c>
      <c r="Y150" s="28">
        <f t="shared" si="53"/>
        <v>5</v>
      </c>
      <c r="Z150" s="28">
        <f t="shared" si="49"/>
        <v>0</v>
      </c>
      <c r="AA150" s="28">
        <f t="shared" si="50"/>
        <v>0</v>
      </c>
      <c r="AB150" s="28" t="str">
        <f t="shared" si="51"/>
        <v>10</v>
      </c>
      <c r="AC150" s="22">
        <f t="shared" si="52"/>
        <v>15</v>
      </c>
      <c r="AD150" s="33">
        <v>142</v>
      </c>
    </row>
    <row r="151" spans="1:30" ht="19.899999999999999" customHeight="1" thickBot="1" x14ac:dyDescent="0.35">
      <c r="A151" s="11">
        <v>98</v>
      </c>
      <c r="B151" s="2" t="s">
        <v>403</v>
      </c>
      <c r="C151" s="2" t="s">
        <v>404</v>
      </c>
      <c r="D151" s="39" t="s">
        <v>405</v>
      </c>
      <c r="E151" s="2" t="s">
        <v>57</v>
      </c>
      <c r="F151" s="2" t="s">
        <v>406</v>
      </c>
      <c r="G151" s="18">
        <v>34406</v>
      </c>
      <c r="H151" s="23">
        <v>46226</v>
      </c>
      <c r="I151" s="12"/>
      <c r="J151" s="20">
        <v>2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1</v>
      </c>
      <c r="Q151" s="16">
        <v>0</v>
      </c>
      <c r="R151" s="16">
        <v>0</v>
      </c>
      <c r="S151" s="16">
        <f>DATEDIF(G151,H151,"y")</f>
        <v>32</v>
      </c>
      <c r="T151" s="28">
        <f t="shared" si="44"/>
        <v>0</v>
      </c>
      <c r="U151" s="28">
        <f t="shared" si="45"/>
        <v>0</v>
      </c>
      <c r="V151" s="28">
        <f t="shared" si="46"/>
        <v>0</v>
      </c>
      <c r="W151" s="28">
        <f t="shared" si="47"/>
        <v>0</v>
      </c>
      <c r="X151" s="28">
        <f t="shared" si="48"/>
        <v>0</v>
      </c>
      <c r="Y151" s="28">
        <f t="shared" si="53"/>
        <v>5</v>
      </c>
      <c r="Z151" s="28">
        <f t="shared" si="49"/>
        <v>0</v>
      </c>
      <c r="AA151" s="28">
        <f t="shared" si="50"/>
        <v>0</v>
      </c>
      <c r="AB151" s="28" t="str">
        <f t="shared" si="51"/>
        <v>10</v>
      </c>
      <c r="AC151" s="22">
        <f t="shared" si="52"/>
        <v>15</v>
      </c>
      <c r="AD151" s="33">
        <v>143</v>
      </c>
    </row>
    <row r="152" spans="1:30" ht="19.899999999999999" customHeight="1" thickBot="1" x14ac:dyDescent="0.35">
      <c r="A152" s="2">
        <v>99</v>
      </c>
      <c r="B152" s="2" t="s">
        <v>407</v>
      </c>
      <c r="C152" s="2" t="s">
        <v>408</v>
      </c>
      <c r="D152" s="39" t="s">
        <v>221</v>
      </c>
      <c r="E152" s="2" t="s">
        <v>115</v>
      </c>
      <c r="F152" s="2" t="s">
        <v>409</v>
      </c>
      <c r="G152" s="18">
        <v>28603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1</v>
      </c>
      <c r="Q152" s="16">
        <v>0</v>
      </c>
      <c r="R152" s="16">
        <v>0</v>
      </c>
      <c r="S152" s="16">
        <f>DATEDIF(G152,H152,"y")</f>
        <v>48</v>
      </c>
      <c r="T152" s="28">
        <f t="shared" si="44"/>
        <v>0</v>
      </c>
      <c r="U152" s="28">
        <f t="shared" si="45"/>
        <v>0</v>
      </c>
      <c r="V152" s="28">
        <f t="shared" si="46"/>
        <v>0</v>
      </c>
      <c r="W152" s="28">
        <f t="shared" si="47"/>
        <v>0</v>
      </c>
      <c r="X152" s="28">
        <f t="shared" si="48"/>
        <v>0</v>
      </c>
      <c r="Y152" s="28">
        <f t="shared" si="53"/>
        <v>5</v>
      </c>
      <c r="Z152" s="28">
        <f t="shared" si="49"/>
        <v>0</v>
      </c>
      <c r="AA152" s="28">
        <f t="shared" si="50"/>
        <v>0</v>
      </c>
      <c r="AB152" s="28" t="str">
        <f t="shared" si="51"/>
        <v>10</v>
      </c>
      <c r="AC152" s="22">
        <f t="shared" si="52"/>
        <v>15</v>
      </c>
      <c r="AD152" s="33">
        <v>144</v>
      </c>
    </row>
    <row r="153" spans="1:30" ht="19.899999999999999" customHeight="1" thickBot="1" x14ac:dyDescent="0.35">
      <c r="A153" s="11">
        <v>146</v>
      </c>
      <c r="B153" s="2" t="s">
        <v>410</v>
      </c>
      <c r="C153" s="2" t="s">
        <v>411</v>
      </c>
      <c r="D153" s="39" t="s">
        <v>91</v>
      </c>
      <c r="E153" s="2" t="s">
        <v>219</v>
      </c>
      <c r="F153" s="2" t="s">
        <v>412</v>
      </c>
      <c r="G153" s="18">
        <v>33481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1</v>
      </c>
      <c r="Q153" s="16">
        <v>0</v>
      </c>
      <c r="R153" s="16">
        <v>0</v>
      </c>
      <c r="S153" s="16">
        <f>DATEDIF(G153,H153,"y")</f>
        <v>34</v>
      </c>
      <c r="T153" s="28">
        <f t="shared" si="44"/>
        <v>0</v>
      </c>
      <c r="U153" s="28">
        <f t="shared" si="45"/>
        <v>0</v>
      </c>
      <c r="V153" s="28">
        <f t="shared" si="46"/>
        <v>0</v>
      </c>
      <c r="W153" s="28">
        <f t="shared" si="47"/>
        <v>0</v>
      </c>
      <c r="X153" s="28">
        <f t="shared" si="48"/>
        <v>0</v>
      </c>
      <c r="Y153" s="28">
        <f t="shared" si="53"/>
        <v>5</v>
      </c>
      <c r="Z153" s="28">
        <f t="shared" si="49"/>
        <v>0</v>
      </c>
      <c r="AA153" s="28">
        <f t="shared" si="50"/>
        <v>0</v>
      </c>
      <c r="AB153" s="28" t="str">
        <f t="shared" si="51"/>
        <v>10</v>
      </c>
      <c r="AC153" s="22">
        <f t="shared" si="52"/>
        <v>15</v>
      </c>
      <c r="AD153" s="33">
        <v>145</v>
      </c>
    </row>
    <row r="154" spans="1:30" ht="19.899999999999999" customHeight="1" thickBot="1" x14ac:dyDescent="0.35">
      <c r="A154" s="2">
        <v>12</v>
      </c>
      <c r="B154" s="2" t="s">
        <v>558</v>
      </c>
      <c r="C154" s="2" t="s">
        <v>559</v>
      </c>
      <c r="D154" s="39" t="s">
        <v>131</v>
      </c>
      <c r="E154" s="2" t="s">
        <v>51</v>
      </c>
      <c r="F154" s="2" t="s">
        <v>560</v>
      </c>
      <c r="G154" s="18">
        <v>30130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1</v>
      </c>
      <c r="Q154" s="16">
        <v>0</v>
      </c>
      <c r="R154" s="16">
        <v>0</v>
      </c>
      <c r="S154" s="16">
        <f>DATEDIF(G154,H154,"y")</f>
        <v>44</v>
      </c>
      <c r="T154" s="28">
        <f t="shared" si="44"/>
        <v>0</v>
      </c>
      <c r="U154" s="28">
        <f t="shared" si="45"/>
        <v>0</v>
      </c>
      <c r="V154" s="28">
        <f t="shared" si="46"/>
        <v>0</v>
      </c>
      <c r="W154" s="28">
        <f t="shared" si="47"/>
        <v>0</v>
      </c>
      <c r="X154" s="28">
        <f t="shared" si="48"/>
        <v>0</v>
      </c>
      <c r="Y154" s="28">
        <f t="shared" si="53"/>
        <v>5</v>
      </c>
      <c r="Z154" s="28">
        <f t="shared" si="49"/>
        <v>0</v>
      </c>
      <c r="AA154" s="28">
        <f t="shared" si="50"/>
        <v>0</v>
      </c>
      <c r="AB154" s="28" t="str">
        <f t="shared" si="51"/>
        <v>10</v>
      </c>
      <c r="AC154" s="22">
        <f t="shared" si="52"/>
        <v>15</v>
      </c>
      <c r="AD154" s="33">
        <v>146</v>
      </c>
    </row>
    <row r="155" spans="1:30" ht="19.899999999999999" customHeight="1" thickBot="1" x14ac:dyDescent="0.35">
      <c r="A155" s="11">
        <v>25</v>
      </c>
      <c r="B155" s="2" t="s">
        <v>101</v>
      </c>
      <c r="C155" s="2" t="s">
        <v>102</v>
      </c>
      <c r="D155" s="39" t="s">
        <v>103</v>
      </c>
      <c r="E155" s="2" t="s">
        <v>104</v>
      </c>
      <c r="F155" s="2" t="s">
        <v>105</v>
      </c>
      <c r="G155" s="18">
        <v>32108</v>
      </c>
      <c r="H155" s="23">
        <v>46226</v>
      </c>
      <c r="I155" s="12"/>
      <c r="J155" s="20">
        <v>2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>DATEDIF(G155,H155,"y")</f>
        <v>38</v>
      </c>
      <c r="T155" s="28">
        <f t="shared" si="44"/>
        <v>0</v>
      </c>
      <c r="U155" s="28">
        <f t="shared" si="45"/>
        <v>0</v>
      </c>
      <c r="V155" s="28">
        <f t="shared" si="46"/>
        <v>0</v>
      </c>
      <c r="W155" s="28">
        <f t="shared" si="47"/>
        <v>0</v>
      </c>
      <c r="X155" s="28">
        <f t="shared" si="48"/>
        <v>0</v>
      </c>
      <c r="Y155" s="28">
        <f t="shared" si="53"/>
        <v>0</v>
      </c>
      <c r="Z155" s="28">
        <f t="shared" si="49"/>
        <v>0</v>
      </c>
      <c r="AA155" s="28">
        <f t="shared" si="50"/>
        <v>0</v>
      </c>
      <c r="AB155" s="28" t="str">
        <f t="shared" si="51"/>
        <v>10</v>
      </c>
      <c r="AC155" s="22">
        <f t="shared" si="52"/>
        <v>10</v>
      </c>
      <c r="AD155" s="33">
        <v>147</v>
      </c>
    </row>
    <row r="156" spans="1:30" ht="19.899999999999999" customHeight="1" thickBot="1" x14ac:dyDescent="0.35">
      <c r="A156" s="2">
        <v>36</v>
      </c>
      <c r="B156" s="2" t="s">
        <v>160</v>
      </c>
      <c r="C156" s="2" t="s">
        <v>161</v>
      </c>
      <c r="D156" s="39" t="s">
        <v>162</v>
      </c>
      <c r="E156" s="2" t="s">
        <v>96</v>
      </c>
      <c r="F156" s="2" t="s">
        <v>163</v>
      </c>
      <c r="G156" s="18">
        <v>31697</v>
      </c>
      <c r="H156" s="23">
        <v>46226</v>
      </c>
      <c r="I156" s="12"/>
      <c r="J156" s="20">
        <v>2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f>DATEDIF(G156,H156,"y")</f>
        <v>39</v>
      </c>
      <c r="T156" s="28">
        <f t="shared" si="44"/>
        <v>0</v>
      </c>
      <c r="U156" s="28">
        <f t="shared" si="45"/>
        <v>0</v>
      </c>
      <c r="V156" s="28">
        <f t="shared" si="46"/>
        <v>0</v>
      </c>
      <c r="W156" s="28">
        <f t="shared" si="47"/>
        <v>0</v>
      </c>
      <c r="X156" s="28">
        <f t="shared" si="48"/>
        <v>0</v>
      </c>
      <c r="Y156" s="28">
        <f t="shared" si="53"/>
        <v>0</v>
      </c>
      <c r="Z156" s="28">
        <f t="shared" si="49"/>
        <v>0</v>
      </c>
      <c r="AA156" s="28">
        <f t="shared" si="50"/>
        <v>0</v>
      </c>
      <c r="AB156" s="28" t="str">
        <f t="shared" si="51"/>
        <v>10</v>
      </c>
      <c r="AC156" s="22">
        <f t="shared" si="52"/>
        <v>10</v>
      </c>
      <c r="AD156" s="33">
        <v>148</v>
      </c>
    </row>
    <row r="157" spans="1:30" ht="19.899999999999999" customHeight="1" thickBot="1" x14ac:dyDescent="0.35">
      <c r="A157" s="11">
        <v>125</v>
      </c>
      <c r="B157" s="2" t="s">
        <v>193</v>
      </c>
      <c r="C157" s="2" t="s">
        <v>194</v>
      </c>
      <c r="D157" s="39" t="s">
        <v>61</v>
      </c>
      <c r="E157" s="2" t="s">
        <v>115</v>
      </c>
      <c r="F157" s="2" t="s">
        <v>195</v>
      </c>
      <c r="G157" s="18">
        <v>32350</v>
      </c>
      <c r="H157" s="23">
        <v>46226</v>
      </c>
      <c r="I157" s="12"/>
      <c r="J157" s="20">
        <v>2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f>DATEDIF(G157,H157,"y")</f>
        <v>37</v>
      </c>
      <c r="T157" s="28">
        <f t="shared" si="44"/>
        <v>0</v>
      </c>
      <c r="U157" s="28">
        <f t="shared" si="45"/>
        <v>0</v>
      </c>
      <c r="V157" s="28">
        <f t="shared" si="46"/>
        <v>0</v>
      </c>
      <c r="W157" s="28">
        <f t="shared" si="47"/>
        <v>0</v>
      </c>
      <c r="X157" s="28">
        <f t="shared" si="48"/>
        <v>0</v>
      </c>
      <c r="Y157" s="28">
        <f t="shared" si="53"/>
        <v>0</v>
      </c>
      <c r="Z157" s="28">
        <f t="shared" si="49"/>
        <v>0</v>
      </c>
      <c r="AA157" s="28">
        <f t="shared" si="50"/>
        <v>0</v>
      </c>
      <c r="AB157" s="28" t="str">
        <f t="shared" si="51"/>
        <v>10</v>
      </c>
      <c r="AC157" s="22">
        <f t="shared" si="52"/>
        <v>10</v>
      </c>
      <c r="AD157" s="33">
        <v>149</v>
      </c>
    </row>
    <row r="158" spans="1:30" ht="19.899999999999999" customHeight="1" thickBot="1" x14ac:dyDescent="0.35">
      <c r="A158" s="2">
        <v>148</v>
      </c>
      <c r="B158" s="2" t="s">
        <v>486</v>
      </c>
      <c r="C158" s="2" t="s">
        <v>488</v>
      </c>
      <c r="D158" s="39" t="s">
        <v>489</v>
      </c>
      <c r="E158" s="2" t="s">
        <v>57</v>
      </c>
      <c r="F158" s="2" t="s">
        <v>490</v>
      </c>
      <c r="G158" s="18">
        <v>37078</v>
      </c>
      <c r="H158" s="23">
        <v>46226</v>
      </c>
      <c r="I158" s="12"/>
      <c r="J158" s="20">
        <v>1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f>DATEDIF(G158,H158,"y")</f>
        <v>25</v>
      </c>
      <c r="T158" s="28">
        <f t="shared" si="44"/>
        <v>0</v>
      </c>
      <c r="U158" s="28">
        <f t="shared" si="45"/>
        <v>0</v>
      </c>
      <c r="V158" s="28">
        <f t="shared" si="46"/>
        <v>0</v>
      </c>
      <c r="W158" s="28">
        <f t="shared" si="47"/>
        <v>0</v>
      </c>
      <c r="X158" s="28">
        <f t="shared" si="48"/>
        <v>0</v>
      </c>
      <c r="Y158" s="28">
        <f t="shared" si="53"/>
        <v>0</v>
      </c>
      <c r="Z158" s="28">
        <f t="shared" si="49"/>
        <v>0</v>
      </c>
      <c r="AA158" s="28">
        <f t="shared" si="50"/>
        <v>0</v>
      </c>
      <c r="AB158" s="28" t="str">
        <f t="shared" si="51"/>
        <v>10</v>
      </c>
      <c r="AC158" s="22">
        <f t="shared" si="52"/>
        <v>10</v>
      </c>
      <c r="AD158" s="33">
        <v>150</v>
      </c>
    </row>
    <row r="159" spans="1:30" ht="19.899999999999999" customHeight="1" thickBot="1" x14ac:dyDescent="0.35">
      <c r="A159" s="11">
        <v>153</v>
      </c>
      <c r="B159" s="2" t="s">
        <v>565</v>
      </c>
      <c r="C159" s="2" t="s">
        <v>566</v>
      </c>
      <c r="D159" s="39" t="s">
        <v>82</v>
      </c>
      <c r="E159" s="2" t="s">
        <v>151</v>
      </c>
      <c r="F159" s="2" t="s">
        <v>567</v>
      </c>
      <c r="G159" s="18">
        <v>32714</v>
      </c>
      <c r="H159" s="23">
        <v>46226</v>
      </c>
      <c r="I159" s="12"/>
      <c r="J159" s="20">
        <v>2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f>DATEDIF(G159,H159,"y")</f>
        <v>36</v>
      </c>
      <c r="T159" s="28">
        <f t="shared" si="44"/>
        <v>0</v>
      </c>
      <c r="U159" s="28">
        <f t="shared" si="45"/>
        <v>0</v>
      </c>
      <c r="V159" s="28">
        <f t="shared" si="46"/>
        <v>0</v>
      </c>
      <c r="W159" s="28">
        <f t="shared" si="47"/>
        <v>0</v>
      </c>
      <c r="X159" s="28">
        <f t="shared" si="48"/>
        <v>0</v>
      </c>
      <c r="Y159" s="28">
        <f t="shared" si="53"/>
        <v>0</v>
      </c>
      <c r="Z159" s="28">
        <f t="shared" si="49"/>
        <v>0</v>
      </c>
      <c r="AA159" s="28">
        <f t="shared" si="50"/>
        <v>0</v>
      </c>
      <c r="AB159" s="28" t="str">
        <f t="shared" si="51"/>
        <v>10</v>
      </c>
      <c r="AC159" s="22">
        <f t="shared" si="52"/>
        <v>10</v>
      </c>
      <c r="AD159" s="33">
        <v>151</v>
      </c>
    </row>
    <row r="160" spans="1:30" ht="19.899999999999999" customHeight="1" thickBot="1" x14ac:dyDescent="0.35">
      <c r="A160" s="2">
        <v>154</v>
      </c>
      <c r="B160" s="2"/>
      <c r="C160" s="2"/>
      <c r="D160" s="39"/>
      <c r="E160" s="2"/>
      <c r="F160" s="2"/>
      <c r="G160" s="18"/>
      <c r="H160" s="23"/>
      <c r="I160" s="12"/>
      <c r="J160" s="20"/>
      <c r="K160" s="16"/>
      <c r="L160" s="16"/>
      <c r="M160" s="16"/>
      <c r="N160" s="16"/>
      <c r="O160" s="16"/>
      <c r="P160" s="16"/>
      <c r="Q160" s="16"/>
      <c r="R160" s="16"/>
      <c r="S160" s="16"/>
      <c r="T160" s="28"/>
      <c r="U160" s="28"/>
      <c r="V160" s="28"/>
      <c r="W160" s="28"/>
      <c r="X160" s="28"/>
      <c r="Y160" s="28"/>
      <c r="Z160" s="28"/>
      <c r="AA160" s="28"/>
      <c r="AB160" s="28"/>
      <c r="AC160" s="22"/>
      <c r="AD160" s="34"/>
    </row>
    <row r="161" spans="1:30" ht="19.899999999999999" customHeight="1" thickBot="1" x14ac:dyDescent="0.35">
      <c r="A161" s="11">
        <v>155</v>
      </c>
      <c r="B161" s="2"/>
      <c r="C161" s="17"/>
      <c r="D161" s="40"/>
      <c r="E161" s="17"/>
      <c r="F161" s="17"/>
      <c r="G161" s="18"/>
      <c r="H161" s="23"/>
      <c r="I161" s="12"/>
      <c r="J161" s="20"/>
      <c r="K161" s="16"/>
      <c r="L161" s="16"/>
      <c r="M161" s="16"/>
      <c r="N161" s="16"/>
      <c r="O161" s="16"/>
      <c r="P161" s="16"/>
      <c r="Q161" s="16"/>
      <c r="R161" s="16"/>
      <c r="S161" s="16"/>
      <c r="T161" s="28"/>
      <c r="U161" s="28"/>
      <c r="V161" s="28"/>
      <c r="W161" s="28"/>
      <c r="X161" s="28"/>
      <c r="Y161" s="28"/>
      <c r="Z161" s="28"/>
      <c r="AA161" s="28"/>
      <c r="AB161" s="28"/>
      <c r="AC161" s="22"/>
      <c r="AD161" s="33"/>
    </row>
    <row r="162" spans="1:30" ht="19.899999999999999" customHeight="1" thickBot="1" x14ac:dyDescent="0.35">
      <c r="A162" s="2">
        <v>156</v>
      </c>
      <c r="B162" s="2"/>
      <c r="C162" s="2"/>
      <c r="D162" s="39"/>
      <c r="E162" s="2"/>
      <c r="F162" s="2"/>
      <c r="G162" s="18"/>
      <c r="H162" s="23"/>
      <c r="I162" s="12"/>
      <c r="J162" s="20"/>
      <c r="K162" s="16"/>
      <c r="L162" s="16"/>
      <c r="M162" s="16"/>
      <c r="N162" s="16"/>
      <c r="O162" s="16"/>
      <c r="P162" s="16"/>
      <c r="Q162" s="16"/>
      <c r="R162" s="16"/>
      <c r="S162" s="16"/>
      <c r="T162" s="28"/>
      <c r="U162" s="28"/>
      <c r="V162" s="28"/>
      <c r="W162" s="28"/>
      <c r="X162" s="28"/>
      <c r="Y162" s="28"/>
      <c r="Z162" s="28"/>
      <c r="AA162" s="28"/>
      <c r="AB162" s="28"/>
      <c r="AC162" s="22"/>
      <c r="AD162" s="34"/>
    </row>
    <row r="163" spans="1:30" ht="19.899999999999999" customHeight="1" thickBot="1" x14ac:dyDescent="0.35">
      <c r="A163" s="11">
        <v>157</v>
      </c>
      <c r="B163" s="2"/>
      <c r="C163" s="2"/>
      <c r="D163" s="39"/>
      <c r="E163" s="2"/>
      <c r="F163" s="2"/>
      <c r="G163" s="18"/>
      <c r="H163" s="23"/>
      <c r="I163" s="12"/>
      <c r="J163" s="20"/>
      <c r="K163" s="16"/>
      <c r="L163" s="16"/>
      <c r="M163" s="16"/>
      <c r="N163" s="16"/>
      <c r="O163" s="16"/>
      <c r="P163" s="16"/>
      <c r="Q163" s="16"/>
      <c r="R163" s="16"/>
      <c r="S163" s="16"/>
      <c r="T163" s="28"/>
      <c r="U163" s="28"/>
      <c r="V163" s="28"/>
      <c r="W163" s="28"/>
      <c r="X163" s="28"/>
      <c r="Y163" s="28"/>
      <c r="Z163" s="28"/>
      <c r="AA163" s="28"/>
      <c r="AB163" s="28"/>
      <c r="AC163" s="22"/>
      <c r="AD163" s="33"/>
    </row>
    <row r="164" spans="1:30" ht="19.899999999999999" customHeight="1" thickBot="1" x14ac:dyDescent="0.35">
      <c r="A164" s="2">
        <v>158</v>
      </c>
      <c r="B164" s="2"/>
      <c r="C164" s="17"/>
      <c r="D164" s="40"/>
      <c r="E164" s="17"/>
      <c r="F164" s="17"/>
      <c r="G164" s="18"/>
      <c r="H164" s="23"/>
      <c r="I164" s="12"/>
      <c r="J164" s="20"/>
      <c r="K164" s="16"/>
      <c r="L164" s="16"/>
      <c r="M164" s="16"/>
      <c r="N164" s="16"/>
      <c r="O164" s="16"/>
      <c r="P164" s="16"/>
      <c r="Q164" s="16"/>
      <c r="R164" s="16"/>
      <c r="S164" s="16"/>
      <c r="T164" s="28"/>
      <c r="U164" s="28"/>
      <c r="V164" s="28"/>
      <c r="W164" s="28"/>
      <c r="X164" s="28"/>
      <c r="Y164" s="28"/>
      <c r="Z164" s="28"/>
      <c r="AA164" s="28"/>
      <c r="AB164" s="28"/>
      <c r="AC164" s="22"/>
      <c r="AD164" s="34"/>
    </row>
    <row r="165" spans="1:30" ht="19.899999999999999" customHeight="1" thickBot="1" x14ac:dyDescent="0.35">
      <c r="A165" s="11">
        <v>159</v>
      </c>
      <c r="B165" s="2"/>
      <c r="C165" s="2"/>
      <c r="D165" s="39"/>
      <c r="E165" s="2"/>
      <c r="F165" s="2"/>
      <c r="G165" s="18"/>
      <c r="H165" s="23"/>
      <c r="I165" s="12"/>
      <c r="J165" s="20"/>
      <c r="K165" s="16"/>
      <c r="L165" s="16"/>
      <c r="M165" s="16"/>
      <c r="N165" s="16"/>
      <c r="O165" s="16"/>
      <c r="P165" s="16"/>
      <c r="Q165" s="16"/>
      <c r="R165" s="16"/>
      <c r="S165" s="16"/>
      <c r="T165" s="28"/>
      <c r="U165" s="28"/>
      <c r="V165" s="28"/>
      <c r="W165" s="28"/>
      <c r="X165" s="28"/>
      <c r="Y165" s="28"/>
      <c r="Z165" s="28"/>
      <c r="AA165" s="28"/>
      <c r="AB165" s="28"/>
      <c r="AC165" s="22"/>
      <c r="AD165" s="33"/>
    </row>
    <row r="166" spans="1:30" ht="19.899999999999999" customHeight="1" thickBot="1" x14ac:dyDescent="0.35">
      <c r="A166" s="2">
        <v>160</v>
      </c>
      <c r="B166" s="2"/>
      <c r="C166" s="2"/>
      <c r="D166" s="39"/>
      <c r="E166" s="2"/>
      <c r="F166" s="2"/>
      <c r="G166" s="18"/>
      <c r="H166" s="23"/>
      <c r="I166" s="12"/>
      <c r="J166" s="20"/>
      <c r="K166" s="16"/>
      <c r="L166" s="16"/>
      <c r="M166" s="16"/>
      <c r="N166" s="16"/>
      <c r="O166" s="16"/>
      <c r="P166" s="16"/>
      <c r="Q166" s="16"/>
      <c r="R166" s="16"/>
      <c r="S166" s="16"/>
      <c r="T166" s="28"/>
      <c r="U166" s="28"/>
      <c r="V166" s="28"/>
      <c r="W166" s="28"/>
      <c r="X166" s="28"/>
      <c r="Y166" s="28"/>
      <c r="Z166" s="28"/>
      <c r="AA166" s="28"/>
      <c r="AB166" s="28"/>
      <c r="AC166" s="22"/>
      <c r="AD166" s="34"/>
    </row>
    <row r="167" spans="1:30" ht="19.899999999999999" customHeight="1" thickBot="1" x14ac:dyDescent="0.35">
      <c r="A167" s="11">
        <v>161</v>
      </c>
      <c r="B167" s="2"/>
      <c r="C167" s="2"/>
      <c r="D167" s="39"/>
      <c r="E167" s="2"/>
      <c r="F167" s="2"/>
      <c r="G167" s="18"/>
      <c r="H167" s="23"/>
      <c r="I167" s="12"/>
      <c r="J167" s="20"/>
      <c r="K167" s="16"/>
      <c r="L167" s="16"/>
      <c r="M167" s="16"/>
      <c r="N167" s="16"/>
      <c r="O167" s="16"/>
      <c r="P167" s="16"/>
      <c r="Q167" s="16"/>
      <c r="R167" s="16"/>
      <c r="S167" s="16"/>
      <c r="T167" s="28"/>
      <c r="U167" s="28"/>
      <c r="V167" s="28"/>
      <c r="W167" s="28"/>
      <c r="X167" s="28"/>
      <c r="Y167" s="28"/>
      <c r="Z167" s="28"/>
      <c r="AA167" s="28"/>
      <c r="AB167" s="28"/>
      <c r="AC167" s="22"/>
      <c r="AD167" s="33"/>
    </row>
    <row r="168" spans="1:30" ht="19.899999999999999" customHeight="1" thickBot="1" x14ac:dyDescent="0.35">
      <c r="A168" s="2">
        <v>162</v>
      </c>
      <c r="B168" s="2"/>
      <c r="C168" s="17"/>
      <c r="D168" s="40"/>
      <c r="E168" s="17"/>
      <c r="F168" s="17"/>
      <c r="G168" s="18"/>
      <c r="H168" s="23"/>
      <c r="I168" s="12"/>
      <c r="J168" s="20"/>
      <c r="K168" s="16"/>
      <c r="L168" s="16"/>
      <c r="M168" s="16"/>
      <c r="N168" s="16"/>
      <c r="O168" s="16"/>
      <c r="P168" s="16"/>
      <c r="Q168" s="16"/>
      <c r="R168" s="16"/>
      <c r="S168" s="16"/>
      <c r="T168" s="28"/>
      <c r="U168" s="28"/>
      <c r="V168" s="28"/>
      <c r="W168" s="28"/>
      <c r="X168" s="28"/>
      <c r="Y168" s="28"/>
      <c r="Z168" s="28"/>
      <c r="AA168" s="28"/>
      <c r="AB168" s="28"/>
      <c r="AC168" s="22"/>
      <c r="AD168" s="34"/>
    </row>
    <row r="169" spans="1:30" ht="19.899999999999999" customHeight="1" thickBot="1" x14ac:dyDescent="0.35">
      <c r="A169" s="11">
        <v>163</v>
      </c>
      <c r="B169" s="2"/>
      <c r="C169" s="2"/>
      <c r="D169" s="39"/>
      <c r="E169" s="2"/>
      <c r="F169" s="2"/>
      <c r="G169" s="18"/>
      <c r="H169" s="23"/>
      <c r="I169" s="12"/>
      <c r="J169" s="20"/>
      <c r="K169" s="16"/>
      <c r="L169" s="16"/>
      <c r="M169" s="16"/>
      <c r="N169" s="16"/>
      <c r="O169" s="16"/>
      <c r="P169" s="16"/>
      <c r="Q169" s="16"/>
      <c r="R169" s="16"/>
      <c r="S169" s="16"/>
      <c r="T169" s="28"/>
      <c r="U169" s="28"/>
      <c r="V169" s="28"/>
      <c r="W169" s="28"/>
      <c r="X169" s="28"/>
      <c r="Y169" s="28"/>
      <c r="Z169" s="28"/>
      <c r="AA169" s="28"/>
      <c r="AB169" s="28"/>
      <c r="AC169" s="22"/>
      <c r="AD169" s="33"/>
    </row>
    <row r="170" spans="1:30" ht="19.899999999999999" customHeight="1" thickBot="1" x14ac:dyDescent="0.35">
      <c r="A170" s="2">
        <v>164</v>
      </c>
      <c r="B170" s="2"/>
      <c r="C170" s="2"/>
      <c r="D170" s="39"/>
      <c r="E170" s="2"/>
      <c r="F170" s="2"/>
      <c r="G170" s="18"/>
      <c r="H170" s="23"/>
      <c r="I170" s="12"/>
      <c r="J170" s="20"/>
      <c r="K170" s="16"/>
      <c r="L170" s="16"/>
      <c r="M170" s="16"/>
      <c r="N170" s="16"/>
      <c r="O170" s="16"/>
      <c r="P170" s="16"/>
      <c r="Q170" s="16"/>
      <c r="R170" s="16"/>
      <c r="S170" s="16"/>
      <c r="T170" s="28"/>
      <c r="U170" s="28"/>
      <c r="V170" s="28"/>
      <c r="W170" s="28"/>
      <c r="X170" s="28"/>
      <c r="Y170" s="28"/>
      <c r="Z170" s="28"/>
      <c r="AA170" s="28"/>
      <c r="AB170" s="28"/>
      <c r="AC170" s="22"/>
      <c r="AD170" s="34"/>
    </row>
    <row r="171" spans="1:30" ht="19.899999999999999" customHeight="1" thickBot="1" x14ac:dyDescent="0.35">
      <c r="A171" s="11">
        <v>165</v>
      </c>
      <c r="B171" s="2"/>
      <c r="C171" s="17"/>
      <c r="D171" s="40"/>
      <c r="E171" s="17"/>
      <c r="F171" s="17"/>
      <c r="G171" s="18"/>
      <c r="H171" s="23"/>
      <c r="I171" s="12"/>
      <c r="J171" s="20"/>
      <c r="K171" s="16"/>
      <c r="L171" s="16"/>
      <c r="M171" s="16"/>
      <c r="N171" s="16"/>
      <c r="O171" s="16"/>
      <c r="P171" s="16"/>
      <c r="Q171" s="16"/>
      <c r="R171" s="16"/>
      <c r="S171" s="16"/>
      <c r="T171" s="28"/>
      <c r="U171" s="28"/>
      <c r="V171" s="28"/>
      <c r="W171" s="28"/>
      <c r="X171" s="28"/>
      <c r="Y171" s="28"/>
      <c r="Z171" s="28"/>
      <c r="AA171" s="28"/>
      <c r="AB171" s="28"/>
      <c r="AC171" s="22"/>
      <c r="AD171" s="33"/>
    </row>
    <row r="172" spans="1:30" ht="19.899999999999999" customHeight="1" thickBot="1" x14ac:dyDescent="0.35">
      <c r="A172" s="2">
        <v>166</v>
      </c>
      <c r="B172" s="2"/>
      <c r="C172" s="2"/>
      <c r="D172" s="39"/>
      <c r="E172" s="2"/>
      <c r="F172" s="2"/>
      <c r="G172" s="18"/>
      <c r="H172" s="23"/>
      <c r="I172" s="12"/>
      <c r="J172" s="20"/>
      <c r="K172" s="16"/>
      <c r="L172" s="16"/>
      <c r="M172" s="16"/>
      <c r="N172" s="16"/>
      <c r="O172" s="16"/>
      <c r="P172" s="16"/>
      <c r="Q172" s="16"/>
      <c r="R172" s="16"/>
      <c r="S172" s="16"/>
      <c r="T172" s="28"/>
      <c r="U172" s="28"/>
      <c r="V172" s="28"/>
      <c r="W172" s="28"/>
      <c r="X172" s="28"/>
      <c r="Y172" s="28"/>
      <c r="Z172" s="28"/>
      <c r="AA172" s="28"/>
      <c r="AB172" s="28"/>
      <c r="AC172" s="22"/>
      <c r="AD172" s="34"/>
    </row>
    <row r="173" spans="1:30" ht="19.899999999999999" customHeight="1" thickBot="1" x14ac:dyDescent="0.35">
      <c r="A173" s="11">
        <v>167</v>
      </c>
      <c r="B173" s="2"/>
      <c r="C173" s="2"/>
      <c r="D173" s="39"/>
      <c r="E173" s="2"/>
      <c r="F173" s="2"/>
      <c r="G173" s="18"/>
      <c r="H173" s="23"/>
      <c r="I173" s="12"/>
      <c r="J173" s="20"/>
      <c r="K173" s="16"/>
      <c r="L173" s="16"/>
      <c r="M173" s="16"/>
      <c r="N173" s="16"/>
      <c r="O173" s="16"/>
      <c r="P173" s="16"/>
      <c r="Q173" s="16"/>
      <c r="R173" s="16"/>
      <c r="S173" s="16"/>
      <c r="T173" s="28"/>
      <c r="U173" s="28"/>
      <c r="V173" s="28"/>
      <c r="W173" s="28"/>
      <c r="X173" s="28"/>
      <c r="Y173" s="28"/>
      <c r="Z173" s="28"/>
      <c r="AA173" s="28"/>
      <c r="AB173" s="28"/>
      <c r="AC173" s="22"/>
      <c r="AD173" s="33"/>
    </row>
    <row r="174" spans="1:30" ht="19.899999999999999" customHeight="1" thickBot="1" x14ac:dyDescent="0.35">
      <c r="A174" s="2">
        <v>168</v>
      </c>
      <c r="B174" s="2"/>
      <c r="C174" s="2"/>
      <c r="D174" s="39"/>
      <c r="E174" s="2"/>
      <c r="F174" s="2"/>
      <c r="G174" s="18"/>
      <c r="H174" s="23"/>
      <c r="I174" s="12"/>
      <c r="J174" s="20"/>
      <c r="K174" s="16"/>
      <c r="L174" s="16"/>
      <c r="M174" s="16"/>
      <c r="N174" s="16"/>
      <c r="O174" s="16"/>
      <c r="P174" s="16"/>
      <c r="Q174" s="16"/>
      <c r="R174" s="16"/>
      <c r="S174" s="16"/>
      <c r="T174" s="28"/>
      <c r="U174" s="28"/>
      <c r="V174" s="28"/>
      <c r="W174" s="28"/>
      <c r="X174" s="28"/>
      <c r="Y174" s="28"/>
      <c r="Z174" s="28"/>
      <c r="AA174" s="28"/>
      <c r="AB174" s="28"/>
      <c r="AC174" s="22"/>
      <c r="AD174" s="34"/>
    </row>
    <row r="175" spans="1:30" ht="19.899999999999999" customHeight="1" thickBot="1" x14ac:dyDescent="0.35">
      <c r="A175" s="11">
        <v>169</v>
      </c>
      <c r="B175" s="2"/>
      <c r="C175" s="2"/>
      <c r="D175" s="39"/>
      <c r="E175" s="2"/>
      <c r="F175" s="2"/>
      <c r="G175" s="18"/>
      <c r="H175" s="23"/>
      <c r="I175" s="12"/>
      <c r="J175" s="20"/>
      <c r="K175" s="16"/>
      <c r="L175" s="16"/>
      <c r="M175" s="16"/>
      <c r="N175" s="16"/>
      <c r="O175" s="16"/>
      <c r="P175" s="16"/>
      <c r="Q175" s="16"/>
      <c r="R175" s="16"/>
      <c r="S175" s="16"/>
      <c r="T175" s="28"/>
      <c r="U175" s="28"/>
      <c r="V175" s="28"/>
      <c r="W175" s="28"/>
      <c r="X175" s="28"/>
      <c r="Y175" s="28"/>
      <c r="Z175" s="28"/>
      <c r="AA175" s="28"/>
      <c r="AB175" s="28"/>
      <c r="AC175" s="22"/>
      <c r="AD175" s="33"/>
    </row>
    <row r="176" spans="1:30" ht="19.899999999999999" customHeight="1" thickBot="1" x14ac:dyDescent="0.35">
      <c r="A176" s="2">
        <v>170</v>
      </c>
      <c r="B176" s="2"/>
      <c r="C176" s="2"/>
      <c r="D176" s="39"/>
      <c r="E176" s="2"/>
      <c r="F176" s="2"/>
      <c r="G176" s="18"/>
      <c r="H176" s="23"/>
      <c r="I176" s="12"/>
      <c r="J176" s="20"/>
      <c r="K176" s="16"/>
      <c r="L176" s="16"/>
      <c r="M176" s="16"/>
      <c r="N176" s="16"/>
      <c r="O176" s="16"/>
      <c r="P176" s="16"/>
      <c r="Q176" s="16"/>
      <c r="R176" s="16"/>
      <c r="S176" s="16"/>
      <c r="T176" s="28"/>
      <c r="U176" s="28"/>
      <c r="V176" s="28"/>
      <c r="W176" s="28"/>
      <c r="X176" s="28"/>
      <c r="Y176" s="28"/>
      <c r="Z176" s="28"/>
      <c r="AA176" s="28"/>
      <c r="AB176" s="28"/>
      <c r="AC176" s="22"/>
      <c r="AD176" s="34"/>
    </row>
    <row r="177" spans="1:30" ht="19.899999999999999" customHeight="1" thickBot="1" x14ac:dyDescent="0.35">
      <c r="A177" s="11">
        <v>171</v>
      </c>
      <c r="B177" s="2"/>
      <c r="C177" s="2"/>
      <c r="D177" s="39"/>
      <c r="E177" s="2"/>
      <c r="F177" s="2"/>
      <c r="G177" s="18"/>
      <c r="H177" s="23"/>
      <c r="I177" s="12"/>
      <c r="J177" s="20"/>
      <c r="K177" s="16"/>
      <c r="L177" s="16"/>
      <c r="M177" s="16"/>
      <c r="N177" s="16"/>
      <c r="O177" s="16"/>
      <c r="P177" s="16"/>
      <c r="Q177" s="16"/>
      <c r="R177" s="16"/>
      <c r="S177" s="16"/>
      <c r="T177" s="28"/>
      <c r="U177" s="28"/>
      <c r="V177" s="28"/>
      <c r="W177" s="28"/>
      <c r="X177" s="28"/>
      <c r="Y177" s="28"/>
      <c r="Z177" s="28"/>
      <c r="AA177" s="28"/>
      <c r="AB177" s="28"/>
      <c r="AC177" s="22"/>
      <c r="AD177" s="33"/>
    </row>
    <row r="178" spans="1:30" ht="19.899999999999999" customHeight="1" thickBot="1" x14ac:dyDescent="0.35">
      <c r="A178" s="2">
        <v>172</v>
      </c>
      <c r="B178" s="2"/>
      <c r="C178" s="2"/>
      <c r="D178" s="39"/>
      <c r="E178" s="2"/>
      <c r="F178" s="2"/>
      <c r="G178" s="18"/>
      <c r="H178" s="23"/>
      <c r="I178" s="12"/>
      <c r="J178" s="20"/>
      <c r="K178" s="16"/>
      <c r="L178" s="16"/>
      <c r="M178" s="16"/>
      <c r="N178" s="16"/>
      <c r="O178" s="16"/>
      <c r="P178" s="16"/>
      <c r="Q178" s="16"/>
      <c r="R178" s="16"/>
      <c r="S178" s="16"/>
      <c r="T178" s="28"/>
      <c r="U178" s="28"/>
      <c r="V178" s="28"/>
      <c r="W178" s="28"/>
      <c r="X178" s="28"/>
      <c r="Y178" s="28"/>
      <c r="Z178" s="28"/>
      <c r="AA178" s="28"/>
      <c r="AB178" s="28"/>
      <c r="AC178" s="22"/>
      <c r="AD178" s="34"/>
    </row>
    <row r="179" spans="1:30" ht="19.899999999999999" customHeight="1" thickBot="1" x14ac:dyDescent="0.35">
      <c r="A179" s="11">
        <v>173</v>
      </c>
      <c r="B179" s="2"/>
      <c r="C179" s="2"/>
      <c r="D179" s="39"/>
      <c r="E179" s="2"/>
      <c r="F179" s="2"/>
      <c r="G179" s="18"/>
      <c r="H179" s="23"/>
      <c r="I179" s="12"/>
      <c r="J179" s="20"/>
      <c r="K179" s="16"/>
      <c r="L179" s="16"/>
      <c r="M179" s="16"/>
      <c r="N179" s="16"/>
      <c r="O179" s="16"/>
      <c r="P179" s="16"/>
      <c r="Q179" s="16"/>
      <c r="R179" s="16"/>
      <c r="S179" s="16"/>
      <c r="T179" s="28"/>
      <c r="U179" s="28"/>
      <c r="V179" s="28"/>
      <c r="W179" s="28"/>
      <c r="X179" s="28"/>
      <c r="Y179" s="28"/>
      <c r="Z179" s="28"/>
      <c r="AA179" s="28"/>
      <c r="AB179" s="28"/>
      <c r="AC179" s="22"/>
      <c r="AD179" s="33"/>
    </row>
    <row r="180" spans="1:30" ht="19.899999999999999" customHeight="1" thickBot="1" x14ac:dyDescent="0.35">
      <c r="A180" s="2">
        <v>174</v>
      </c>
      <c r="B180" s="2"/>
      <c r="C180" s="2"/>
      <c r="D180" s="39"/>
      <c r="E180" s="2"/>
      <c r="F180" s="2"/>
      <c r="G180" s="18"/>
      <c r="H180" s="23"/>
      <c r="I180" s="12"/>
      <c r="J180" s="20"/>
      <c r="K180" s="16"/>
      <c r="L180" s="16"/>
      <c r="M180" s="16"/>
      <c r="N180" s="16"/>
      <c r="O180" s="16"/>
      <c r="P180" s="16"/>
      <c r="Q180" s="16"/>
      <c r="R180" s="16"/>
      <c r="S180" s="16"/>
      <c r="T180" s="28"/>
      <c r="U180" s="28"/>
      <c r="V180" s="28"/>
      <c r="W180" s="28"/>
      <c r="X180" s="28"/>
      <c r="Y180" s="28"/>
      <c r="Z180" s="28"/>
      <c r="AA180" s="28"/>
      <c r="AB180" s="28"/>
      <c r="AC180" s="22"/>
      <c r="AD180" s="34"/>
    </row>
    <row r="181" spans="1:30" ht="19.899999999999999" customHeight="1" thickBot="1" x14ac:dyDescent="0.35">
      <c r="A181" s="11">
        <v>175</v>
      </c>
      <c r="B181" s="2"/>
      <c r="C181" s="2"/>
      <c r="D181" s="39"/>
      <c r="E181" s="2"/>
      <c r="F181" s="2"/>
      <c r="G181" s="18"/>
      <c r="H181" s="23"/>
      <c r="I181" s="12"/>
      <c r="J181" s="20"/>
      <c r="K181" s="16"/>
      <c r="L181" s="16"/>
      <c r="M181" s="16"/>
      <c r="N181" s="16"/>
      <c r="O181" s="16"/>
      <c r="P181" s="16"/>
      <c r="Q181" s="16"/>
      <c r="R181" s="16"/>
      <c r="S181" s="16"/>
      <c r="T181" s="28"/>
      <c r="U181" s="28"/>
      <c r="V181" s="28"/>
      <c r="W181" s="28"/>
      <c r="X181" s="28"/>
      <c r="Y181" s="28"/>
      <c r="Z181" s="28"/>
      <c r="AA181" s="28"/>
      <c r="AB181" s="28"/>
      <c r="AC181" s="22"/>
      <c r="AD181" s="33"/>
    </row>
    <row r="182" spans="1:30" ht="19.899999999999999" customHeight="1" thickBot="1" x14ac:dyDescent="0.35">
      <c r="A182" s="2">
        <v>176</v>
      </c>
      <c r="B182" s="2"/>
      <c r="C182" s="2"/>
      <c r="D182" s="39"/>
      <c r="E182" s="2"/>
      <c r="F182" s="2"/>
      <c r="G182" s="18"/>
      <c r="H182" s="23"/>
      <c r="I182" s="12"/>
      <c r="J182" s="20"/>
      <c r="K182" s="16"/>
      <c r="L182" s="16"/>
      <c r="M182" s="16"/>
      <c r="N182" s="16"/>
      <c r="O182" s="16"/>
      <c r="P182" s="16"/>
      <c r="Q182" s="16"/>
      <c r="R182" s="16"/>
      <c r="S182" s="16"/>
      <c r="T182" s="28"/>
      <c r="U182" s="28"/>
      <c r="V182" s="28"/>
      <c r="W182" s="28"/>
      <c r="X182" s="28"/>
      <c r="Y182" s="28"/>
      <c r="Z182" s="28"/>
      <c r="AA182" s="28"/>
      <c r="AB182" s="28"/>
      <c r="AC182" s="22"/>
      <c r="AD182" s="34"/>
    </row>
    <row r="183" spans="1:30" ht="19.899999999999999" customHeight="1" thickBot="1" x14ac:dyDescent="0.35">
      <c r="A183" s="11">
        <v>177</v>
      </c>
      <c r="B183" s="2"/>
      <c r="C183" s="2"/>
      <c r="D183" s="39"/>
      <c r="E183" s="2"/>
      <c r="F183" s="2"/>
      <c r="G183" s="18"/>
      <c r="H183" s="23"/>
      <c r="I183" s="12"/>
      <c r="J183" s="20"/>
      <c r="K183" s="16"/>
      <c r="L183" s="16"/>
      <c r="M183" s="16"/>
      <c r="N183" s="16"/>
      <c r="O183" s="16"/>
      <c r="P183" s="16"/>
      <c r="Q183" s="16"/>
      <c r="R183" s="16"/>
      <c r="S183" s="16"/>
      <c r="T183" s="28"/>
      <c r="U183" s="28"/>
      <c r="V183" s="28"/>
      <c r="W183" s="28"/>
      <c r="X183" s="28"/>
      <c r="Y183" s="28"/>
      <c r="Z183" s="28"/>
      <c r="AA183" s="28"/>
      <c r="AB183" s="28"/>
      <c r="AC183" s="22"/>
      <c r="AD183" s="33"/>
    </row>
    <row r="184" spans="1:30" ht="19.899999999999999" customHeight="1" thickBot="1" x14ac:dyDescent="0.35">
      <c r="A184" s="2">
        <v>178</v>
      </c>
      <c r="B184" s="2"/>
      <c r="C184" s="2"/>
      <c r="D184" s="39"/>
      <c r="E184" s="2"/>
      <c r="F184" s="2"/>
      <c r="G184" s="18"/>
      <c r="H184" s="23"/>
      <c r="I184" s="12"/>
      <c r="J184" s="20"/>
      <c r="K184" s="16"/>
      <c r="L184" s="16"/>
      <c r="M184" s="16"/>
      <c r="N184" s="16"/>
      <c r="O184" s="16"/>
      <c r="P184" s="16"/>
      <c r="Q184" s="16"/>
      <c r="R184" s="16"/>
      <c r="S184" s="16"/>
      <c r="T184" s="28"/>
      <c r="U184" s="28"/>
      <c r="V184" s="28"/>
      <c r="W184" s="28"/>
      <c r="X184" s="28"/>
      <c r="Y184" s="28"/>
      <c r="Z184" s="28"/>
      <c r="AA184" s="28"/>
      <c r="AB184" s="28"/>
      <c r="AC184" s="22"/>
      <c r="AD184" s="34"/>
    </row>
    <row r="185" spans="1:30" ht="19.899999999999999" customHeight="1" thickBot="1" x14ac:dyDescent="0.35">
      <c r="A185" s="11">
        <v>179</v>
      </c>
      <c r="B185" s="2"/>
      <c r="C185" s="2"/>
      <c r="D185" s="39"/>
      <c r="E185" s="2"/>
      <c r="F185" s="2"/>
      <c r="G185" s="18"/>
      <c r="H185" s="23"/>
      <c r="I185" s="12"/>
      <c r="J185" s="20"/>
      <c r="K185" s="16"/>
      <c r="L185" s="16"/>
      <c r="M185" s="16"/>
      <c r="N185" s="16"/>
      <c r="O185" s="16"/>
      <c r="P185" s="16"/>
      <c r="Q185" s="16"/>
      <c r="R185" s="16"/>
      <c r="S185" s="16"/>
      <c r="T185" s="28"/>
      <c r="U185" s="28"/>
      <c r="V185" s="28"/>
      <c r="W185" s="28"/>
      <c r="X185" s="28"/>
      <c r="Y185" s="28"/>
      <c r="Z185" s="28"/>
      <c r="AA185" s="28"/>
      <c r="AB185" s="28"/>
      <c r="AC185" s="22"/>
      <c r="AD185" s="33"/>
    </row>
    <row r="186" spans="1:30" ht="19.899999999999999" customHeight="1" thickBot="1" x14ac:dyDescent="0.35">
      <c r="A186" s="2">
        <v>180</v>
      </c>
      <c r="B186" s="2"/>
      <c r="C186" s="2"/>
      <c r="D186" s="39"/>
      <c r="E186" s="2"/>
      <c r="F186" s="2"/>
      <c r="G186" s="18"/>
      <c r="H186" s="23"/>
      <c r="I186" s="12"/>
      <c r="J186" s="20"/>
      <c r="K186" s="16"/>
      <c r="L186" s="16"/>
      <c r="M186" s="16"/>
      <c r="N186" s="16"/>
      <c r="O186" s="16"/>
      <c r="P186" s="16"/>
      <c r="Q186" s="16"/>
      <c r="R186" s="16"/>
      <c r="S186" s="16"/>
      <c r="T186" s="28"/>
      <c r="U186" s="28"/>
      <c r="V186" s="28"/>
      <c r="W186" s="28"/>
      <c r="X186" s="28"/>
      <c r="Y186" s="28"/>
      <c r="Z186" s="28"/>
      <c r="AA186" s="28"/>
      <c r="AB186" s="28"/>
      <c r="AC186" s="22"/>
      <c r="AD186" s="34"/>
    </row>
    <row r="187" spans="1:30" ht="19.899999999999999" customHeight="1" thickBot="1" x14ac:dyDescent="0.35">
      <c r="A187" s="11">
        <v>181</v>
      </c>
      <c r="B187" s="2"/>
      <c r="C187" s="2"/>
      <c r="D187" s="39"/>
      <c r="E187" s="2"/>
      <c r="F187" s="2"/>
      <c r="G187" s="18"/>
      <c r="H187" s="23"/>
      <c r="I187" s="12"/>
      <c r="J187" s="20"/>
      <c r="K187" s="16"/>
      <c r="L187" s="16"/>
      <c r="M187" s="16"/>
      <c r="N187" s="16"/>
      <c r="O187" s="16"/>
      <c r="P187" s="16"/>
      <c r="Q187" s="16"/>
      <c r="R187" s="16"/>
      <c r="S187" s="16"/>
      <c r="T187" s="28"/>
      <c r="U187" s="28"/>
      <c r="V187" s="28"/>
      <c r="W187" s="28"/>
      <c r="X187" s="28"/>
      <c r="Y187" s="28"/>
      <c r="Z187" s="28"/>
      <c r="AA187" s="28"/>
      <c r="AB187" s="28"/>
      <c r="AC187" s="22"/>
      <c r="AD187" s="33"/>
    </row>
    <row r="188" spans="1:30" ht="19.899999999999999" customHeight="1" thickBot="1" x14ac:dyDescent="0.35">
      <c r="A188" s="2">
        <v>182</v>
      </c>
      <c r="B188" s="2"/>
      <c r="C188" s="2"/>
      <c r="D188" s="39"/>
      <c r="E188" s="2"/>
      <c r="F188" s="2"/>
      <c r="G188" s="18"/>
      <c r="H188" s="23"/>
      <c r="I188" s="12"/>
      <c r="J188" s="20"/>
      <c r="K188" s="16"/>
      <c r="L188" s="16"/>
      <c r="M188" s="16"/>
      <c r="N188" s="16"/>
      <c r="O188" s="16"/>
      <c r="P188" s="16"/>
      <c r="Q188" s="16"/>
      <c r="R188" s="16"/>
      <c r="S188" s="16"/>
      <c r="T188" s="28"/>
      <c r="U188" s="28"/>
      <c r="V188" s="28"/>
      <c r="W188" s="28"/>
      <c r="X188" s="28"/>
      <c r="Y188" s="28"/>
      <c r="Z188" s="28"/>
      <c r="AA188" s="28"/>
      <c r="AB188" s="28"/>
      <c r="AC188" s="22"/>
      <c r="AD188" s="34"/>
    </row>
    <row r="189" spans="1:30" ht="19.899999999999999" customHeight="1" thickBot="1" x14ac:dyDescent="0.35">
      <c r="A189" s="11">
        <v>183</v>
      </c>
      <c r="B189" s="2"/>
      <c r="C189" s="2"/>
      <c r="D189" s="39"/>
      <c r="E189" s="2"/>
      <c r="F189" s="2"/>
      <c r="G189" s="18"/>
      <c r="H189" s="23"/>
      <c r="I189" s="12"/>
      <c r="J189" s="20"/>
      <c r="K189" s="16"/>
      <c r="L189" s="16"/>
      <c r="M189" s="16"/>
      <c r="N189" s="16"/>
      <c r="O189" s="16"/>
      <c r="P189" s="16"/>
      <c r="Q189" s="16"/>
      <c r="R189" s="16"/>
      <c r="S189" s="16"/>
      <c r="T189" s="28"/>
      <c r="U189" s="28"/>
      <c r="V189" s="28"/>
      <c r="W189" s="28"/>
      <c r="X189" s="28"/>
      <c r="Y189" s="28"/>
      <c r="Z189" s="28"/>
      <c r="AA189" s="28"/>
      <c r="AB189" s="28"/>
      <c r="AC189" s="22"/>
      <c r="AD189" s="33"/>
    </row>
    <row r="190" spans="1:30" ht="19.899999999999999" customHeight="1" thickBot="1" x14ac:dyDescent="0.35">
      <c r="A190" s="2">
        <v>184</v>
      </c>
      <c r="B190" s="2"/>
      <c r="C190" s="2"/>
      <c r="D190" s="39"/>
      <c r="E190" s="2"/>
      <c r="F190" s="2"/>
      <c r="G190" s="18"/>
      <c r="H190" s="23"/>
      <c r="I190" s="12"/>
      <c r="J190" s="20"/>
      <c r="K190" s="16"/>
      <c r="L190" s="16"/>
      <c r="M190" s="16"/>
      <c r="N190" s="16"/>
      <c r="O190" s="16"/>
      <c r="P190" s="16"/>
      <c r="Q190" s="16"/>
      <c r="R190" s="16"/>
      <c r="S190" s="16"/>
      <c r="T190" s="28"/>
      <c r="U190" s="28"/>
      <c r="V190" s="28"/>
      <c r="W190" s="28"/>
      <c r="X190" s="28"/>
      <c r="Y190" s="28"/>
      <c r="Z190" s="28"/>
      <c r="AA190" s="28"/>
      <c r="AB190" s="28"/>
      <c r="AC190" s="22"/>
      <c r="AD190" s="34"/>
    </row>
    <row r="191" spans="1:30" ht="19.899999999999999" customHeight="1" thickBot="1" x14ac:dyDescent="0.35">
      <c r="A191" s="11">
        <v>185</v>
      </c>
      <c r="B191" s="2"/>
      <c r="C191" s="2"/>
      <c r="D191" s="39"/>
      <c r="E191" s="2"/>
      <c r="F191" s="2"/>
      <c r="G191" s="18"/>
      <c r="H191" s="23"/>
      <c r="I191" s="12"/>
      <c r="J191" s="20"/>
      <c r="K191" s="16"/>
      <c r="L191" s="16"/>
      <c r="M191" s="16"/>
      <c r="N191" s="16"/>
      <c r="O191" s="16"/>
      <c r="P191" s="16"/>
      <c r="Q191" s="16"/>
      <c r="R191" s="16"/>
      <c r="S191" s="16"/>
      <c r="T191" s="28"/>
      <c r="U191" s="28"/>
      <c r="V191" s="28"/>
      <c r="W191" s="28"/>
      <c r="X191" s="28"/>
      <c r="Y191" s="28"/>
      <c r="Z191" s="28"/>
      <c r="AA191" s="28"/>
      <c r="AB191" s="28"/>
      <c r="AC191" s="22"/>
      <c r="AD191" s="33"/>
    </row>
    <row r="192" spans="1:30" ht="19.899999999999999" customHeight="1" thickBot="1" x14ac:dyDescent="0.35">
      <c r="A192" s="2">
        <v>186</v>
      </c>
      <c r="B192" s="2"/>
      <c r="C192" s="2"/>
      <c r="D192" s="39"/>
      <c r="E192" s="2"/>
      <c r="F192" s="2"/>
      <c r="G192" s="18"/>
      <c r="H192" s="23"/>
      <c r="I192" s="12"/>
      <c r="J192" s="20"/>
      <c r="K192" s="16"/>
      <c r="L192" s="16"/>
      <c r="M192" s="16"/>
      <c r="N192" s="16"/>
      <c r="O192" s="16"/>
      <c r="P192" s="16"/>
      <c r="Q192" s="16"/>
      <c r="R192" s="16"/>
      <c r="S192" s="16"/>
      <c r="T192" s="28"/>
      <c r="U192" s="28"/>
      <c r="V192" s="28"/>
      <c r="W192" s="28"/>
      <c r="X192" s="28"/>
      <c r="Y192" s="28"/>
      <c r="Z192" s="28"/>
      <c r="AA192" s="28"/>
      <c r="AB192" s="28"/>
      <c r="AC192" s="22"/>
      <c r="AD192" s="34"/>
    </row>
    <row r="193" spans="1:30" ht="19.899999999999999" customHeight="1" thickBot="1" x14ac:dyDescent="0.35">
      <c r="A193" s="11">
        <v>187</v>
      </c>
      <c r="B193" s="2"/>
      <c r="C193" s="2"/>
      <c r="D193" s="39"/>
      <c r="E193" s="2"/>
      <c r="F193" s="2"/>
      <c r="G193" s="18"/>
      <c r="H193" s="23"/>
      <c r="I193" s="12"/>
      <c r="J193" s="20"/>
      <c r="K193" s="16"/>
      <c r="L193" s="16"/>
      <c r="M193" s="16"/>
      <c r="N193" s="16"/>
      <c r="O193" s="16"/>
      <c r="P193" s="16"/>
      <c r="Q193" s="16"/>
      <c r="R193" s="16"/>
      <c r="S193" s="16"/>
      <c r="T193" s="28"/>
      <c r="U193" s="28"/>
      <c r="V193" s="28"/>
      <c r="W193" s="28"/>
      <c r="X193" s="28"/>
      <c r="Y193" s="28"/>
      <c r="Z193" s="28"/>
      <c r="AA193" s="28"/>
      <c r="AB193" s="28"/>
      <c r="AC193" s="22"/>
      <c r="AD193" s="33"/>
    </row>
    <row r="194" spans="1:30" ht="19.899999999999999" customHeight="1" thickBot="1" x14ac:dyDescent="0.35">
      <c r="A194" s="2">
        <v>188</v>
      </c>
      <c r="B194" s="2"/>
      <c r="C194" s="2"/>
      <c r="D194" s="39"/>
      <c r="E194" s="2"/>
      <c r="F194" s="2"/>
      <c r="G194" s="18"/>
      <c r="H194" s="23"/>
      <c r="I194" s="12"/>
      <c r="J194" s="20"/>
      <c r="K194" s="16"/>
      <c r="L194" s="16"/>
      <c r="M194" s="16"/>
      <c r="N194" s="16"/>
      <c r="O194" s="16"/>
      <c r="P194" s="16"/>
      <c r="Q194" s="16"/>
      <c r="R194" s="16"/>
      <c r="S194" s="16"/>
      <c r="T194" s="28"/>
      <c r="U194" s="28"/>
      <c r="V194" s="28"/>
      <c r="W194" s="28"/>
      <c r="X194" s="28"/>
      <c r="Y194" s="28"/>
      <c r="Z194" s="28"/>
      <c r="AA194" s="28"/>
      <c r="AB194" s="28"/>
      <c r="AC194" s="22"/>
      <c r="AD194" s="34"/>
    </row>
    <row r="195" spans="1:30" ht="19.899999999999999" customHeight="1" thickBot="1" x14ac:dyDescent="0.35">
      <c r="A195" s="11">
        <v>189</v>
      </c>
      <c r="B195" s="2"/>
      <c r="C195" s="2"/>
      <c r="D195" s="39"/>
      <c r="E195" s="2"/>
      <c r="F195" s="2"/>
      <c r="G195" s="18"/>
      <c r="H195" s="23"/>
      <c r="I195" s="12"/>
      <c r="J195" s="20"/>
      <c r="K195" s="16"/>
      <c r="L195" s="16"/>
      <c r="M195" s="16"/>
      <c r="N195" s="16"/>
      <c r="O195" s="16"/>
      <c r="P195" s="16"/>
      <c r="Q195" s="16"/>
      <c r="R195" s="16"/>
      <c r="S195" s="16"/>
      <c r="T195" s="28"/>
      <c r="U195" s="28"/>
      <c r="V195" s="28"/>
      <c r="W195" s="28"/>
      <c r="X195" s="28"/>
      <c r="Y195" s="28"/>
      <c r="Z195" s="28"/>
      <c r="AA195" s="28"/>
      <c r="AB195" s="28"/>
      <c r="AC195" s="22"/>
      <c r="AD195" s="33"/>
    </row>
    <row r="196" spans="1:30" ht="19.899999999999999" customHeight="1" thickBot="1" x14ac:dyDescent="0.35">
      <c r="A196" s="2">
        <v>190</v>
      </c>
      <c r="B196" s="2"/>
      <c r="C196" s="2"/>
      <c r="D196" s="39"/>
      <c r="E196" s="2"/>
      <c r="F196" s="2"/>
      <c r="G196" s="18"/>
      <c r="H196" s="23"/>
      <c r="I196" s="12"/>
      <c r="J196" s="20"/>
      <c r="K196" s="16"/>
      <c r="L196" s="16"/>
      <c r="M196" s="16"/>
      <c r="N196" s="16"/>
      <c r="O196" s="16"/>
      <c r="P196" s="16"/>
      <c r="Q196" s="16"/>
      <c r="R196" s="16"/>
      <c r="S196" s="16"/>
      <c r="T196" s="28"/>
      <c r="U196" s="28"/>
      <c r="V196" s="28"/>
      <c r="W196" s="28"/>
      <c r="X196" s="28"/>
      <c r="Y196" s="28"/>
      <c r="Z196" s="28"/>
      <c r="AA196" s="28"/>
      <c r="AB196" s="28"/>
      <c r="AC196" s="22"/>
      <c r="AD196" s="34"/>
    </row>
    <row r="197" spans="1:30" ht="19.899999999999999" customHeight="1" thickBot="1" x14ac:dyDescent="0.35">
      <c r="A197" s="11">
        <v>191</v>
      </c>
      <c r="B197" s="2"/>
      <c r="C197" s="2"/>
      <c r="D197" s="39"/>
      <c r="E197" s="2"/>
      <c r="F197" s="2"/>
      <c r="G197" s="18"/>
      <c r="H197" s="23"/>
      <c r="I197" s="12"/>
      <c r="J197" s="20"/>
      <c r="K197" s="16"/>
      <c r="L197" s="16"/>
      <c r="M197" s="16"/>
      <c r="N197" s="16"/>
      <c r="O197" s="16"/>
      <c r="P197" s="16"/>
      <c r="Q197" s="16"/>
      <c r="R197" s="16"/>
      <c r="S197" s="16"/>
      <c r="T197" s="28"/>
      <c r="U197" s="28"/>
      <c r="V197" s="28"/>
      <c r="W197" s="28"/>
      <c r="X197" s="28"/>
      <c r="Y197" s="28"/>
      <c r="Z197" s="28"/>
      <c r="AA197" s="28"/>
      <c r="AB197" s="28"/>
      <c r="AC197" s="22"/>
      <c r="AD197" s="33"/>
    </row>
    <row r="198" spans="1:30" ht="19.899999999999999" customHeight="1" thickBot="1" x14ac:dyDescent="0.35">
      <c r="A198" s="2">
        <v>192</v>
      </c>
      <c r="B198" s="2"/>
      <c r="C198" s="2"/>
      <c r="D198" s="39"/>
      <c r="E198" s="2"/>
      <c r="F198" s="2"/>
      <c r="G198" s="18"/>
      <c r="H198" s="23"/>
      <c r="I198" s="12"/>
      <c r="J198" s="20"/>
      <c r="K198" s="16"/>
      <c r="L198" s="16"/>
      <c r="M198" s="16"/>
      <c r="N198" s="16"/>
      <c r="O198" s="16"/>
      <c r="P198" s="16"/>
      <c r="Q198" s="16"/>
      <c r="R198" s="16"/>
      <c r="S198" s="16"/>
      <c r="T198" s="28"/>
      <c r="U198" s="28"/>
      <c r="V198" s="28"/>
      <c r="W198" s="28"/>
      <c r="X198" s="28"/>
      <c r="Y198" s="28"/>
      <c r="Z198" s="28"/>
      <c r="AA198" s="28"/>
      <c r="AB198" s="28"/>
      <c r="AC198" s="22"/>
      <c r="AD198" s="34"/>
    </row>
    <row r="199" spans="1:30" ht="19.899999999999999" customHeight="1" thickBot="1" x14ac:dyDescent="0.35">
      <c r="A199" s="11">
        <v>193</v>
      </c>
      <c r="B199" s="2"/>
      <c r="C199" s="2"/>
      <c r="D199" s="39"/>
      <c r="E199" s="2"/>
      <c r="F199" s="2"/>
      <c r="G199" s="18"/>
      <c r="H199" s="23"/>
      <c r="I199" s="12"/>
      <c r="J199" s="20"/>
      <c r="K199" s="16"/>
      <c r="L199" s="16"/>
      <c r="M199" s="16"/>
      <c r="N199" s="16"/>
      <c r="O199" s="16"/>
      <c r="P199" s="16"/>
      <c r="Q199" s="16"/>
      <c r="R199" s="16"/>
      <c r="S199" s="16"/>
      <c r="T199" s="28"/>
      <c r="U199" s="28"/>
      <c r="V199" s="28"/>
      <c r="W199" s="28"/>
      <c r="X199" s="28"/>
      <c r="Y199" s="28"/>
      <c r="Z199" s="28"/>
      <c r="AA199" s="28"/>
      <c r="AB199" s="28"/>
      <c r="AC199" s="22"/>
      <c r="AD199" s="33"/>
    </row>
    <row r="200" spans="1:30" ht="19.899999999999999" customHeight="1" thickBot="1" x14ac:dyDescent="0.35">
      <c r="A200" s="2">
        <v>194</v>
      </c>
      <c r="B200" s="2"/>
      <c r="C200" s="2"/>
      <c r="D200" s="39"/>
      <c r="E200" s="2"/>
      <c r="F200" s="2"/>
      <c r="G200" s="18"/>
      <c r="H200" s="23"/>
      <c r="I200" s="12"/>
      <c r="J200" s="20"/>
      <c r="K200" s="16"/>
      <c r="L200" s="16"/>
      <c r="M200" s="16"/>
      <c r="N200" s="16"/>
      <c r="O200" s="16"/>
      <c r="P200" s="16"/>
      <c r="Q200" s="16"/>
      <c r="R200" s="16"/>
      <c r="S200" s="16"/>
      <c r="T200" s="28"/>
      <c r="U200" s="28"/>
      <c r="V200" s="28"/>
      <c r="W200" s="28"/>
      <c r="X200" s="28"/>
      <c r="Y200" s="28"/>
      <c r="Z200" s="28"/>
      <c r="AA200" s="28"/>
      <c r="AB200" s="28"/>
      <c r="AC200" s="22"/>
      <c r="AD200" s="34"/>
    </row>
    <row r="201" spans="1:30" ht="19.899999999999999" customHeight="1" thickBot="1" x14ac:dyDescent="0.35">
      <c r="A201" s="11">
        <v>195</v>
      </c>
      <c r="B201" s="2"/>
      <c r="C201" s="17"/>
      <c r="D201" s="40"/>
      <c r="E201" s="17"/>
      <c r="F201" s="17"/>
      <c r="G201" s="18"/>
      <c r="H201" s="23"/>
      <c r="I201" s="12"/>
      <c r="J201" s="20"/>
      <c r="K201" s="16"/>
      <c r="L201" s="16"/>
      <c r="M201" s="16"/>
      <c r="N201" s="16"/>
      <c r="O201" s="16"/>
      <c r="P201" s="16"/>
      <c r="Q201" s="16"/>
      <c r="R201" s="16"/>
      <c r="S201" s="16"/>
      <c r="T201" s="28"/>
      <c r="U201" s="28"/>
      <c r="V201" s="28"/>
      <c r="W201" s="28"/>
      <c r="X201" s="28"/>
      <c r="Y201" s="28"/>
      <c r="Z201" s="28"/>
      <c r="AA201" s="28"/>
      <c r="AB201" s="28"/>
      <c r="AC201" s="22"/>
      <c r="AD201" s="33"/>
    </row>
    <row r="202" spans="1:30" ht="17.25" thickBot="1" x14ac:dyDescent="0.35">
      <c r="A202" s="2">
        <v>196</v>
      </c>
      <c r="B202" s="2"/>
      <c r="C202" s="2"/>
      <c r="D202" s="39"/>
      <c r="E202" s="2"/>
      <c r="F202" s="2"/>
      <c r="G202" s="18"/>
      <c r="H202" s="23"/>
      <c r="I202" s="12"/>
      <c r="J202" s="20"/>
      <c r="K202" s="16"/>
      <c r="L202" s="16"/>
      <c r="M202" s="16"/>
      <c r="N202" s="16"/>
      <c r="O202" s="16"/>
      <c r="P202" s="16"/>
      <c r="Q202" s="16"/>
      <c r="R202" s="16"/>
      <c r="S202" s="16"/>
      <c r="T202" s="28"/>
      <c r="U202" s="28"/>
      <c r="V202" s="28"/>
      <c r="W202" s="28"/>
      <c r="X202" s="28"/>
      <c r="Y202" s="28"/>
      <c r="Z202" s="28"/>
      <c r="AA202" s="28"/>
      <c r="AB202" s="28"/>
      <c r="AC202" s="22"/>
      <c r="AD202" s="34"/>
    </row>
    <row r="203" spans="1:30" ht="17.25" thickBot="1" x14ac:dyDescent="0.35">
      <c r="A203" s="11">
        <v>197</v>
      </c>
      <c r="B203" s="2"/>
      <c r="C203" s="2"/>
      <c r="D203" s="39"/>
      <c r="E203" s="2"/>
      <c r="F203" s="2"/>
      <c r="G203" s="18"/>
      <c r="H203" s="23"/>
      <c r="I203" s="12"/>
      <c r="J203" s="20"/>
      <c r="K203" s="16"/>
      <c r="L203" s="16"/>
      <c r="M203" s="16"/>
      <c r="N203" s="16"/>
      <c r="O203" s="16"/>
      <c r="P203" s="16"/>
      <c r="Q203" s="16"/>
      <c r="R203" s="16"/>
      <c r="S203" s="16"/>
      <c r="T203" s="28"/>
      <c r="U203" s="28"/>
      <c r="V203" s="28"/>
      <c r="W203" s="28"/>
      <c r="X203" s="28"/>
      <c r="Y203" s="28"/>
      <c r="Z203" s="28"/>
      <c r="AA203" s="28"/>
      <c r="AB203" s="28"/>
      <c r="AC203" s="22"/>
      <c r="AD203" s="33"/>
    </row>
    <row r="204" spans="1:30" x14ac:dyDescent="0.3">
      <c r="A204" s="2">
        <v>198</v>
      </c>
      <c r="B204" s="2"/>
      <c r="C204" s="2"/>
      <c r="D204" s="39"/>
      <c r="E204" s="2"/>
      <c r="F204" s="2"/>
      <c r="G204" s="18"/>
      <c r="H204" s="23"/>
      <c r="I204" s="12"/>
      <c r="J204" s="20"/>
      <c r="K204" s="16"/>
      <c r="L204" s="16"/>
      <c r="M204" s="16"/>
      <c r="N204" s="16"/>
      <c r="O204" s="16"/>
      <c r="P204" s="16"/>
      <c r="Q204" s="16"/>
      <c r="R204" s="16"/>
      <c r="S204" s="16"/>
      <c r="T204" s="28"/>
      <c r="U204" s="28"/>
      <c r="V204" s="28"/>
      <c r="W204" s="28"/>
      <c r="X204" s="28"/>
      <c r="Y204" s="28"/>
      <c r="Z204" s="28"/>
      <c r="AA204" s="28"/>
      <c r="AB204" s="28"/>
      <c r="AC204" s="22"/>
      <c r="AD204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9:AC159">
    <sortCondition descending="1" ref="AC9:AC159"/>
    <sortCondition descending="1" ref="K9:K159"/>
    <sortCondition sortBy="cellColor" ref="L9:L159" dxfId="1"/>
    <sortCondition sortBy="cellColor" ref="M9:M159" dxfId="0"/>
    <sortCondition descending="1" ref="N9:N159"/>
    <sortCondition descending="1" ref="O9:O159"/>
    <sortCondition descending="1" ref="P9:P159"/>
  </sortState>
  <mergeCells count="36">
    <mergeCell ref="AA7:AA8"/>
    <mergeCell ref="AB7:AB8"/>
    <mergeCell ref="AC6:AC8"/>
    <mergeCell ref="AD6:AD8"/>
    <mergeCell ref="Y4:AB4"/>
    <mergeCell ref="T6:AB6"/>
    <mergeCell ref="T7:T8"/>
    <mergeCell ref="W7:W8"/>
    <mergeCell ref="AC4:AD4"/>
    <mergeCell ref="X7:X8"/>
    <mergeCell ref="Y7:Y8"/>
    <mergeCell ref="Z7:Z8"/>
    <mergeCell ref="V7:V8"/>
    <mergeCell ref="AA3:AB3"/>
    <mergeCell ref="A3:D3"/>
    <mergeCell ref="A4:D4"/>
    <mergeCell ref="AA2:AD2"/>
    <mergeCell ref="AA1:AD1"/>
    <mergeCell ref="AC3:AD3"/>
    <mergeCell ref="E3:X3"/>
    <mergeCell ref="K6:S6"/>
    <mergeCell ref="U7:U8"/>
    <mergeCell ref="A1:D1"/>
    <mergeCell ref="A2:D2"/>
    <mergeCell ref="G6:G8"/>
    <mergeCell ref="H6:H8"/>
    <mergeCell ref="A6:A8"/>
    <mergeCell ref="C6:C8"/>
    <mergeCell ref="D6:D8"/>
    <mergeCell ref="E6:E8"/>
    <mergeCell ref="F6:F8"/>
    <mergeCell ref="E1:X1"/>
    <mergeCell ref="E2:X2"/>
    <mergeCell ref="E4:X4"/>
    <mergeCell ref="E5:X5"/>
    <mergeCell ref="J6:J8"/>
  </mergeCells>
  <dataValidations disablePrompts="1"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00000000-0002-0000-0000-000000000000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ΚΑΤΑΤΑΞΗΣ</vt:lpstr>
      <vt:lpstr>'ΠΙΝΑΚΑΣ ΚΑΤΑΤΑΞΗΣ'!Print_Titles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ΧΑΤΖΟΠΟΥΛΟΥ ΧΡΥΣΟΥΛΑ</cp:lastModifiedBy>
  <cp:lastPrinted>2026-08-07T10:13:15Z</cp:lastPrinted>
  <dcterms:created xsi:type="dcterms:W3CDTF">2020-08-09T11:20:44Z</dcterms:created>
  <dcterms:modified xsi:type="dcterms:W3CDTF">2026-08-07T11:30:12Z</dcterms:modified>
</cp:coreProperties>
</file>