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pellas-filesrv\doc_2026\grprosopikou_2026\ΣΟΧ 2. 2026 ΚΑΘΑΡΙΟΤΗΤΑ ΣΧΟΛΕΙΩΝ\"/>
    </mc:Choice>
  </mc:AlternateContent>
  <xr:revisionPtr revIDLastSave="0" documentId="13_ncr:1_{B3A59BF3-0004-447D-AF6B-F3466DD7783F}" xr6:coauthVersionLast="47" xr6:coauthVersionMax="47" xr10:uidLastSave="{00000000-0000-0000-0000-000000000000}"/>
  <bookViews>
    <workbookView xWindow="390" yWindow="720" windowWidth="28410" windowHeight="15480" xr2:uid="{00000000-000D-0000-FFFF-FFFF00000000}"/>
  </bookViews>
  <sheets>
    <sheet name="ΠΙΝΑΚΑΣ ΚΑΤΑΤΑΞΗΣ" sheetId="1" r:id="rId1"/>
    <sheet name="ΠΙΝΑΚΑΣ ΚΑΤΑΤΑΞΗΣ (2)" sheetId="2" r:id="rId2"/>
  </sheets>
  <definedNames>
    <definedName name="_xlnm._FilterDatabase" localSheetId="0" hidden="1">'ΠΙΝΑΚΑΣ ΚΑΤΑΤΑΞΗΣ'!$A$6:$AD$49</definedName>
    <definedName name="_xlnm._FilterDatabase" localSheetId="1" hidden="1">'ΠΙΝΑΚΑΣ ΚΑΤΑΤΑΞΗΣ (2)'!$A$6:$AD$49</definedName>
    <definedName name="_xlnm.Print_Titles" localSheetId="0">'ΠΙΝΑΚΑΣ ΚΑΤΑΤΑΞΗΣ'!$1:$8</definedName>
    <definedName name="_xlnm.Print_Titles" localSheetId="1">'ΠΙΝΑΚΑΣ ΚΑΤΑΤΑΞΗΣ (2)'!$1:$8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5" i="2" l="1"/>
  <c r="Z205" i="2"/>
  <c r="Y205" i="2"/>
  <c r="X205" i="2"/>
  <c r="W205" i="2"/>
  <c r="V205" i="2"/>
  <c r="U205" i="2"/>
  <c r="T205" i="2"/>
  <c r="AC205" i="2" s="1"/>
  <c r="S205" i="2"/>
  <c r="AB205" i="2" s="1"/>
  <c r="AC204" i="2"/>
  <c r="AA204" i="2"/>
  <c r="Z204" i="2"/>
  <c r="Y204" i="2"/>
  <c r="X204" i="2"/>
  <c r="W204" i="2"/>
  <c r="V204" i="2"/>
  <c r="U204" i="2"/>
  <c r="T204" i="2"/>
  <c r="S204" i="2"/>
  <c r="AB204" i="2" s="1"/>
  <c r="AB203" i="2"/>
  <c r="AA203" i="2"/>
  <c r="Z203" i="2"/>
  <c r="Y203" i="2"/>
  <c r="X203" i="2"/>
  <c r="W203" i="2"/>
  <c r="V203" i="2"/>
  <c r="U203" i="2"/>
  <c r="T203" i="2"/>
  <c r="AC203" i="2" s="1"/>
  <c r="S203" i="2"/>
  <c r="AA202" i="2"/>
  <c r="Z202" i="2"/>
  <c r="Y202" i="2"/>
  <c r="X202" i="2"/>
  <c r="W202" i="2"/>
  <c r="V202" i="2"/>
  <c r="U202" i="2"/>
  <c r="T202" i="2"/>
  <c r="S202" i="2"/>
  <c r="AB202" i="2" s="1"/>
  <c r="AA201" i="2"/>
  <c r="Z201" i="2"/>
  <c r="Y201" i="2"/>
  <c r="X201" i="2"/>
  <c r="W201" i="2"/>
  <c r="V201" i="2"/>
  <c r="U201" i="2"/>
  <c r="T201" i="2"/>
  <c r="S201" i="2"/>
  <c r="AB201" i="2" s="1"/>
  <c r="AC200" i="2"/>
  <c r="AA200" i="2"/>
  <c r="Z200" i="2"/>
  <c r="Y200" i="2"/>
  <c r="X200" i="2"/>
  <c r="W200" i="2"/>
  <c r="V200" i="2"/>
  <c r="U200" i="2"/>
  <c r="T200" i="2"/>
  <c r="S200" i="2"/>
  <c r="AB200" i="2" s="1"/>
  <c r="AB199" i="2"/>
  <c r="AA199" i="2"/>
  <c r="Z199" i="2"/>
  <c r="Y199" i="2"/>
  <c r="X199" i="2"/>
  <c r="W199" i="2"/>
  <c r="V199" i="2"/>
  <c r="U199" i="2"/>
  <c r="T199" i="2"/>
  <c r="AC199" i="2" s="1"/>
  <c r="S199" i="2"/>
  <c r="AA198" i="2"/>
  <c r="Z198" i="2"/>
  <c r="Y198" i="2"/>
  <c r="X198" i="2"/>
  <c r="W198" i="2"/>
  <c r="V198" i="2"/>
  <c r="U198" i="2"/>
  <c r="T198" i="2"/>
  <c r="S198" i="2"/>
  <c r="AB198" i="2" s="1"/>
  <c r="AA197" i="2"/>
  <c r="Z197" i="2"/>
  <c r="Y197" i="2"/>
  <c r="X197" i="2"/>
  <c r="W197" i="2"/>
  <c r="V197" i="2"/>
  <c r="U197" i="2"/>
  <c r="T197" i="2"/>
  <c r="AC197" i="2" s="1"/>
  <c r="S197" i="2"/>
  <c r="AB197" i="2" s="1"/>
  <c r="AC196" i="2"/>
  <c r="AA196" i="2"/>
  <c r="Z196" i="2"/>
  <c r="Y196" i="2"/>
  <c r="X196" i="2"/>
  <c r="W196" i="2"/>
  <c r="V196" i="2"/>
  <c r="U196" i="2"/>
  <c r="T196" i="2"/>
  <c r="S196" i="2"/>
  <c r="AB196" i="2" s="1"/>
  <c r="AB195" i="2"/>
  <c r="AA195" i="2"/>
  <c r="Z195" i="2"/>
  <c r="Y195" i="2"/>
  <c r="X195" i="2"/>
  <c r="W195" i="2"/>
  <c r="V195" i="2"/>
  <c r="U195" i="2"/>
  <c r="T195" i="2"/>
  <c r="AC195" i="2" s="1"/>
  <c r="S195" i="2"/>
  <c r="AA194" i="2"/>
  <c r="Z194" i="2"/>
  <c r="Y194" i="2"/>
  <c r="X194" i="2"/>
  <c r="W194" i="2"/>
  <c r="V194" i="2"/>
  <c r="U194" i="2"/>
  <c r="T194" i="2"/>
  <c r="S194" i="2"/>
  <c r="AB194" i="2" s="1"/>
  <c r="AA193" i="2"/>
  <c r="Z193" i="2"/>
  <c r="Y193" i="2"/>
  <c r="X193" i="2"/>
  <c r="W193" i="2"/>
  <c r="V193" i="2"/>
  <c r="U193" i="2"/>
  <c r="T193" i="2"/>
  <c r="S193" i="2"/>
  <c r="AB193" i="2" s="1"/>
  <c r="AC192" i="2"/>
  <c r="AA192" i="2"/>
  <c r="Z192" i="2"/>
  <c r="Y192" i="2"/>
  <c r="X192" i="2"/>
  <c r="W192" i="2"/>
  <c r="V192" i="2"/>
  <c r="U192" i="2"/>
  <c r="T192" i="2"/>
  <c r="S192" i="2"/>
  <c r="AB192" i="2" s="1"/>
  <c r="AB191" i="2"/>
  <c r="AA191" i="2"/>
  <c r="Z191" i="2"/>
  <c r="Y191" i="2"/>
  <c r="X191" i="2"/>
  <c r="W191" i="2"/>
  <c r="V191" i="2"/>
  <c r="U191" i="2"/>
  <c r="T191" i="2"/>
  <c r="AC191" i="2" s="1"/>
  <c r="S191" i="2"/>
  <c r="AA190" i="2"/>
  <c r="Z190" i="2"/>
  <c r="Y190" i="2"/>
  <c r="X190" i="2"/>
  <c r="W190" i="2"/>
  <c r="V190" i="2"/>
  <c r="U190" i="2"/>
  <c r="T190" i="2"/>
  <c r="S190" i="2"/>
  <c r="AB190" i="2" s="1"/>
  <c r="AA189" i="2"/>
  <c r="Z189" i="2"/>
  <c r="Y189" i="2"/>
  <c r="X189" i="2"/>
  <c r="W189" i="2"/>
  <c r="V189" i="2"/>
  <c r="U189" i="2"/>
  <c r="T189" i="2"/>
  <c r="S189" i="2"/>
  <c r="AB189" i="2" s="1"/>
  <c r="AB188" i="2"/>
  <c r="AA188" i="2"/>
  <c r="Z188" i="2"/>
  <c r="Y188" i="2"/>
  <c r="AC188" i="2" s="1"/>
  <c r="X188" i="2"/>
  <c r="W188" i="2"/>
  <c r="V188" i="2"/>
  <c r="U188" i="2"/>
  <c r="T188" i="2"/>
  <c r="S188" i="2"/>
  <c r="AB187" i="2"/>
  <c r="AA187" i="2"/>
  <c r="Z187" i="2"/>
  <c r="Y187" i="2"/>
  <c r="X187" i="2"/>
  <c r="W187" i="2"/>
  <c r="V187" i="2"/>
  <c r="U187" i="2"/>
  <c r="T187" i="2"/>
  <c r="AC187" i="2" s="1"/>
  <c r="S187" i="2"/>
  <c r="AA186" i="2"/>
  <c r="Z186" i="2"/>
  <c r="Y186" i="2"/>
  <c r="X186" i="2"/>
  <c r="W186" i="2"/>
  <c r="V186" i="2"/>
  <c r="U186" i="2"/>
  <c r="T186" i="2"/>
  <c r="AC186" i="2" s="1"/>
  <c r="S186" i="2"/>
  <c r="AB186" i="2" s="1"/>
  <c r="AA185" i="2"/>
  <c r="Z185" i="2"/>
  <c r="Y185" i="2"/>
  <c r="X185" i="2"/>
  <c r="W185" i="2"/>
  <c r="V185" i="2"/>
  <c r="U185" i="2"/>
  <c r="T185" i="2"/>
  <c r="S185" i="2"/>
  <c r="AB185" i="2" s="1"/>
  <c r="AB184" i="2"/>
  <c r="AA184" i="2"/>
  <c r="Z184" i="2"/>
  <c r="Y184" i="2"/>
  <c r="AC184" i="2" s="1"/>
  <c r="X184" i="2"/>
  <c r="W184" i="2"/>
  <c r="V184" i="2"/>
  <c r="U184" i="2"/>
  <c r="T184" i="2"/>
  <c r="S184" i="2"/>
  <c r="AB183" i="2"/>
  <c r="AA183" i="2"/>
  <c r="Z183" i="2"/>
  <c r="Y183" i="2"/>
  <c r="X183" i="2"/>
  <c r="W183" i="2"/>
  <c r="V183" i="2"/>
  <c r="U183" i="2"/>
  <c r="T183" i="2"/>
  <c r="AC183" i="2" s="1"/>
  <c r="S183" i="2"/>
  <c r="AA182" i="2"/>
  <c r="Z182" i="2"/>
  <c r="Y182" i="2"/>
  <c r="X182" i="2"/>
  <c r="W182" i="2"/>
  <c r="V182" i="2"/>
  <c r="U182" i="2"/>
  <c r="T182" i="2"/>
  <c r="S182" i="2"/>
  <c r="AB182" i="2" s="1"/>
  <c r="AA181" i="2"/>
  <c r="Z181" i="2"/>
  <c r="Y181" i="2"/>
  <c r="X181" i="2"/>
  <c r="W181" i="2"/>
  <c r="V181" i="2"/>
  <c r="U181" i="2"/>
  <c r="T181" i="2"/>
  <c r="S181" i="2"/>
  <c r="AB181" i="2" s="1"/>
  <c r="AB180" i="2"/>
  <c r="AA180" i="2"/>
  <c r="Z180" i="2"/>
  <c r="Y180" i="2"/>
  <c r="AC180" i="2" s="1"/>
  <c r="X180" i="2"/>
  <c r="W180" i="2"/>
  <c r="V180" i="2"/>
  <c r="U180" i="2"/>
  <c r="T180" i="2"/>
  <c r="S180" i="2"/>
  <c r="AB179" i="2"/>
  <c r="AA179" i="2"/>
  <c r="Z179" i="2"/>
  <c r="Y179" i="2"/>
  <c r="X179" i="2"/>
  <c r="W179" i="2"/>
  <c r="V179" i="2"/>
  <c r="U179" i="2"/>
  <c r="T179" i="2"/>
  <c r="AC179" i="2" s="1"/>
  <c r="S179" i="2"/>
  <c r="AA178" i="2"/>
  <c r="Z178" i="2"/>
  <c r="Y178" i="2"/>
  <c r="X178" i="2"/>
  <c r="W178" i="2"/>
  <c r="V178" i="2"/>
  <c r="U178" i="2"/>
  <c r="T178" i="2"/>
  <c r="AC178" i="2" s="1"/>
  <c r="S178" i="2"/>
  <c r="AB178" i="2" s="1"/>
  <c r="AA177" i="2"/>
  <c r="Z177" i="2"/>
  <c r="Y177" i="2"/>
  <c r="AC177" i="2" s="1"/>
  <c r="X177" i="2"/>
  <c r="W177" i="2"/>
  <c r="V177" i="2"/>
  <c r="U177" i="2"/>
  <c r="T177" i="2"/>
  <c r="S177" i="2"/>
  <c r="AB177" i="2" s="1"/>
  <c r="AB176" i="2"/>
  <c r="AA176" i="2"/>
  <c r="Z176" i="2"/>
  <c r="Y176" i="2"/>
  <c r="AC176" i="2" s="1"/>
  <c r="X176" i="2"/>
  <c r="W176" i="2"/>
  <c r="V176" i="2"/>
  <c r="U176" i="2"/>
  <c r="T176" i="2"/>
  <c r="S176" i="2"/>
  <c r="AB175" i="2"/>
  <c r="AA175" i="2"/>
  <c r="Z175" i="2"/>
  <c r="Y175" i="2"/>
  <c r="X175" i="2"/>
  <c r="W175" i="2"/>
  <c r="V175" i="2"/>
  <c r="U175" i="2"/>
  <c r="T175" i="2"/>
  <c r="AC175" i="2" s="1"/>
  <c r="S175" i="2"/>
  <c r="AA174" i="2"/>
  <c r="Z174" i="2"/>
  <c r="Y174" i="2"/>
  <c r="X174" i="2"/>
  <c r="W174" i="2"/>
  <c r="V174" i="2"/>
  <c r="U174" i="2"/>
  <c r="T174" i="2"/>
  <c r="S174" i="2"/>
  <c r="AB174" i="2" s="1"/>
  <c r="AA173" i="2"/>
  <c r="Z173" i="2"/>
  <c r="Y173" i="2"/>
  <c r="X173" i="2"/>
  <c r="W173" i="2"/>
  <c r="V173" i="2"/>
  <c r="U173" i="2"/>
  <c r="T173" i="2"/>
  <c r="S173" i="2"/>
  <c r="AB173" i="2" s="1"/>
  <c r="AB172" i="2"/>
  <c r="AA172" i="2"/>
  <c r="Z172" i="2"/>
  <c r="Y172" i="2"/>
  <c r="AC172" i="2" s="1"/>
  <c r="X172" i="2"/>
  <c r="W172" i="2"/>
  <c r="V172" i="2"/>
  <c r="U172" i="2"/>
  <c r="T172" i="2"/>
  <c r="S172" i="2"/>
  <c r="AB171" i="2"/>
  <c r="AA171" i="2"/>
  <c r="Z171" i="2"/>
  <c r="Y171" i="2"/>
  <c r="X171" i="2"/>
  <c r="W171" i="2"/>
  <c r="V171" i="2"/>
  <c r="U171" i="2"/>
  <c r="T171" i="2"/>
  <c r="AC171" i="2" s="1"/>
  <c r="S171" i="2"/>
  <c r="AA170" i="2"/>
  <c r="Z170" i="2"/>
  <c r="Y170" i="2"/>
  <c r="X170" i="2"/>
  <c r="W170" i="2"/>
  <c r="V170" i="2"/>
  <c r="U170" i="2"/>
  <c r="T170" i="2"/>
  <c r="AC170" i="2" s="1"/>
  <c r="S170" i="2"/>
  <c r="AB170" i="2" s="1"/>
  <c r="AA169" i="2"/>
  <c r="Z169" i="2"/>
  <c r="Y169" i="2"/>
  <c r="X169" i="2"/>
  <c r="W169" i="2"/>
  <c r="V169" i="2"/>
  <c r="U169" i="2"/>
  <c r="T169" i="2"/>
  <c r="S169" i="2"/>
  <c r="AB169" i="2" s="1"/>
  <c r="AB168" i="2"/>
  <c r="AA168" i="2"/>
  <c r="Z168" i="2"/>
  <c r="Y168" i="2"/>
  <c r="AC168" i="2" s="1"/>
  <c r="X168" i="2"/>
  <c r="W168" i="2"/>
  <c r="V168" i="2"/>
  <c r="U168" i="2"/>
  <c r="T168" i="2"/>
  <c r="S168" i="2"/>
  <c r="AB167" i="2"/>
  <c r="AA167" i="2"/>
  <c r="Z167" i="2"/>
  <c r="Y167" i="2"/>
  <c r="X167" i="2"/>
  <c r="W167" i="2"/>
  <c r="V167" i="2"/>
  <c r="U167" i="2"/>
  <c r="T167" i="2"/>
  <c r="AC167" i="2" s="1"/>
  <c r="S167" i="2"/>
  <c r="AA166" i="2"/>
  <c r="Z166" i="2"/>
  <c r="Y166" i="2"/>
  <c r="X166" i="2"/>
  <c r="W166" i="2"/>
  <c r="V166" i="2"/>
  <c r="U166" i="2"/>
  <c r="T166" i="2"/>
  <c r="S166" i="2"/>
  <c r="AB166" i="2" s="1"/>
  <c r="AA165" i="2"/>
  <c r="Z165" i="2"/>
  <c r="Y165" i="2"/>
  <c r="X165" i="2"/>
  <c r="W165" i="2"/>
  <c r="V165" i="2"/>
  <c r="U165" i="2"/>
  <c r="T165" i="2"/>
  <c r="S165" i="2"/>
  <c r="AB165" i="2" s="1"/>
  <c r="AB164" i="2"/>
  <c r="AA164" i="2"/>
  <c r="Z164" i="2"/>
  <c r="Y164" i="2"/>
  <c r="AC164" i="2" s="1"/>
  <c r="X164" i="2"/>
  <c r="W164" i="2"/>
  <c r="V164" i="2"/>
  <c r="U164" i="2"/>
  <c r="T164" i="2"/>
  <c r="S164" i="2"/>
  <c r="AB163" i="2"/>
  <c r="AA163" i="2"/>
  <c r="Z163" i="2"/>
  <c r="Y163" i="2"/>
  <c r="X163" i="2"/>
  <c r="W163" i="2"/>
  <c r="V163" i="2"/>
  <c r="U163" i="2"/>
  <c r="T163" i="2"/>
  <c r="AC163" i="2" s="1"/>
  <c r="S163" i="2"/>
  <c r="AA162" i="2"/>
  <c r="Z162" i="2"/>
  <c r="Y162" i="2"/>
  <c r="X162" i="2"/>
  <c r="W162" i="2"/>
  <c r="V162" i="2"/>
  <c r="U162" i="2"/>
  <c r="T162" i="2"/>
  <c r="AC162" i="2" s="1"/>
  <c r="S162" i="2"/>
  <c r="AB162" i="2" s="1"/>
  <c r="AA161" i="2"/>
  <c r="Z161" i="2"/>
  <c r="Y161" i="2"/>
  <c r="AC161" i="2" s="1"/>
  <c r="X161" i="2"/>
  <c r="W161" i="2"/>
  <c r="V161" i="2"/>
  <c r="U161" i="2"/>
  <c r="T161" i="2"/>
  <c r="S161" i="2"/>
  <c r="AB161" i="2" s="1"/>
  <c r="AB160" i="2"/>
  <c r="AA160" i="2"/>
  <c r="Z160" i="2"/>
  <c r="Y160" i="2"/>
  <c r="AC160" i="2" s="1"/>
  <c r="X160" i="2"/>
  <c r="W160" i="2"/>
  <c r="V160" i="2"/>
  <c r="U160" i="2"/>
  <c r="T160" i="2"/>
  <c r="S160" i="2"/>
  <c r="AB159" i="2"/>
  <c r="AA159" i="2"/>
  <c r="Z159" i="2"/>
  <c r="Y159" i="2"/>
  <c r="X159" i="2"/>
  <c r="W159" i="2"/>
  <c r="V159" i="2"/>
  <c r="U159" i="2"/>
  <c r="T159" i="2"/>
  <c r="AC159" i="2" s="1"/>
  <c r="S159" i="2"/>
  <c r="AA158" i="2"/>
  <c r="Z158" i="2"/>
  <c r="Y158" i="2"/>
  <c r="X158" i="2"/>
  <c r="W158" i="2"/>
  <c r="V158" i="2"/>
  <c r="U158" i="2"/>
  <c r="T158" i="2"/>
  <c r="S158" i="2"/>
  <c r="AB158" i="2" s="1"/>
  <c r="AA157" i="2"/>
  <c r="Z157" i="2"/>
  <c r="Y157" i="2"/>
  <c r="X157" i="2"/>
  <c r="W157" i="2"/>
  <c r="V157" i="2"/>
  <c r="U157" i="2"/>
  <c r="T157" i="2"/>
  <c r="S157" i="2"/>
  <c r="AB157" i="2" s="1"/>
  <c r="AB156" i="2"/>
  <c r="AA156" i="2"/>
  <c r="Z156" i="2"/>
  <c r="Y156" i="2"/>
  <c r="AC156" i="2" s="1"/>
  <c r="X156" i="2"/>
  <c r="W156" i="2"/>
  <c r="V156" i="2"/>
  <c r="U156" i="2"/>
  <c r="T156" i="2"/>
  <c r="S156" i="2"/>
  <c r="AB155" i="2"/>
  <c r="AA155" i="2"/>
  <c r="Z155" i="2"/>
  <c r="Y155" i="2"/>
  <c r="X155" i="2"/>
  <c r="W155" i="2"/>
  <c r="V155" i="2"/>
  <c r="U155" i="2"/>
  <c r="T155" i="2"/>
  <c r="S155" i="2"/>
  <c r="AA154" i="2"/>
  <c r="Z154" i="2"/>
  <c r="Y154" i="2"/>
  <c r="X154" i="2"/>
  <c r="W154" i="2"/>
  <c r="V154" i="2"/>
  <c r="U154" i="2"/>
  <c r="T154" i="2"/>
  <c r="S154" i="2"/>
  <c r="AB154" i="2" s="1"/>
  <c r="AA153" i="2"/>
  <c r="Z153" i="2"/>
  <c r="Y153" i="2"/>
  <c r="X153" i="2"/>
  <c r="W153" i="2"/>
  <c r="V153" i="2"/>
  <c r="U153" i="2"/>
  <c r="T153" i="2"/>
  <c r="S153" i="2"/>
  <c r="AB153" i="2" s="1"/>
  <c r="AB152" i="2"/>
  <c r="AA152" i="2"/>
  <c r="Z152" i="2"/>
  <c r="Y152" i="2"/>
  <c r="X152" i="2"/>
  <c r="W152" i="2"/>
  <c r="V152" i="2"/>
  <c r="U152" i="2"/>
  <c r="T152" i="2"/>
  <c r="S152" i="2"/>
  <c r="AA151" i="2"/>
  <c r="Z151" i="2"/>
  <c r="Y151" i="2"/>
  <c r="X151" i="2"/>
  <c r="W151" i="2"/>
  <c r="V151" i="2"/>
  <c r="U151" i="2"/>
  <c r="T151" i="2"/>
  <c r="S151" i="2"/>
  <c r="AB151" i="2" s="1"/>
  <c r="AA150" i="2"/>
  <c r="Z150" i="2"/>
  <c r="Y150" i="2"/>
  <c r="X150" i="2"/>
  <c r="W150" i="2"/>
  <c r="V150" i="2"/>
  <c r="U150" i="2"/>
  <c r="T150" i="2"/>
  <c r="S150" i="2"/>
  <c r="AB150" i="2" s="1"/>
  <c r="AA149" i="2"/>
  <c r="Z149" i="2"/>
  <c r="Y149" i="2"/>
  <c r="X149" i="2"/>
  <c r="W149" i="2"/>
  <c r="V149" i="2"/>
  <c r="U149" i="2"/>
  <c r="T149" i="2"/>
  <c r="S149" i="2"/>
  <c r="AB149" i="2" s="1"/>
  <c r="AA148" i="2"/>
  <c r="Z148" i="2"/>
  <c r="Y148" i="2"/>
  <c r="X148" i="2"/>
  <c r="W148" i="2"/>
  <c r="V148" i="2"/>
  <c r="U148" i="2"/>
  <c r="T148" i="2"/>
  <c r="S148" i="2"/>
  <c r="AB148" i="2" s="1"/>
  <c r="AA147" i="2"/>
  <c r="Z147" i="2"/>
  <c r="Y147" i="2"/>
  <c r="X147" i="2"/>
  <c r="W147" i="2"/>
  <c r="V147" i="2"/>
  <c r="U147" i="2"/>
  <c r="T147" i="2"/>
  <c r="S147" i="2"/>
  <c r="AB147" i="2" s="1"/>
  <c r="AA146" i="2"/>
  <c r="Z146" i="2"/>
  <c r="Y146" i="2"/>
  <c r="X146" i="2"/>
  <c r="W146" i="2"/>
  <c r="V146" i="2"/>
  <c r="U146" i="2"/>
  <c r="T146" i="2"/>
  <c r="S146" i="2"/>
  <c r="AB146" i="2" s="1"/>
  <c r="AA145" i="2"/>
  <c r="Z145" i="2"/>
  <c r="Y145" i="2"/>
  <c r="X145" i="2"/>
  <c r="W145" i="2"/>
  <c r="V145" i="2"/>
  <c r="U145" i="2"/>
  <c r="T145" i="2"/>
  <c r="S145" i="2"/>
  <c r="AB145" i="2" s="1"/>
  <c r="AA144" i="2"/>
  <c r="Z144" i="2"/>
  <c r="Y144" i="2"/>
  <c r="X144" i="2"/>
  <c r="W144" i="2"/>
  <c r="V144" i="2"/>
  <c r="U144" i="2"/>
  <c r="T144" i="2"/>
  <c r="S144" i="2"/>
  <c r="AB144" i="2" s="1"/>
  <c r="AA143" i="2"/>
  <c r="Z143" i="2"/>
  <c r="Y143" i="2"/>
  <c r="X143" i="2"/>
  <c r="W143" i="2"/>
  <c r="V143" i="2"/>
  <c r="U143" i="2"/>
  <c r="T143" i="2"/>
  <c r="S143" i="2"/>
  <c r="AB143" i="2" s="1"/>
  <c r="AA142" i="2"/>
  <c r="Z142" i="2"/>
  <c r="Y142" i="2"/>
  <c r="X142" i="2"/>
  <c r="W142" i="2"/>
  <c r="V142" i="2"/>
  <c r="U142" i="2"/>
  <c r="T142" i="2"/>
  <c r="S142" i="2"/>
  <c r="AB142" i="2" s="1"/>
  <c r="AA141" i="2"/>
  <c r="Z141" i="2"/>
  <c r="Y141" i="2"/>
  <c r="X141" i="2"/>
  <c r="W141" i="2"/>
  <c r="V141" i="2"/>
  <c r="U141" i="2"/>
  <c r="T141" i="2"/>
  <c r="S141" i="2"/>
  <c r="AB141" i="2" s="1"/>
  <c r="AA140" i="2"/>
  <c r="Z140" i="2"/>
  <c r="Y140" i="2"/>
  <c r="X140" i="2"/>
  <c r="W140" i="2"/>
  <c r="V140" i="2"/>
  <c r="U140" i="2"/>
  <c r="T140" i="2"/>
  <c r="S140" i="2"/>
  <c r="AB140" i="2" s="1"/>
  <c r="AA139" i="2"/>
  <c r="Z139" i="2"/>
  <c r="Y139" i="2"/>
  <c r="X139" i="2"/>
  <c r="W139" i="2"/>
  <c r="V139" i="2"/>
  <c r="U139" i="2"/>
  <c r="T139" i="2"/>
  <c r="S139" i="2"/>
  <c r="AB139" i="2" s="1"/>
  <c r="AA138" i="2"/>
  <c r="Z138" i="2"/>
  <c r="Y138" i="2"/>
  <c r="X138" i="2"/>
  <c r="W138" i="2"/>
  <c r="V138" i="2"/>
  <c r="U138" i="2"/>
  <c r="T138" i="2"/>
  <c r="S138" i="2"/>
  <c r="AB138" i="2" s="1"/>
  <c r="AA137" i="2"/>
  <c r="Z137" i="2"/>
  <c r="Y137" i="2"/>
  <c r="X137" i="2"/>
  <c r="W137" i="2"/>
  <c r="V137" i="2"/>
  <c r="U137" i="2"/>
  <c r="T137" i="2"/>
  <c r="S137" i="2"/>
  <c r="AB137" i="2" s="1"/>
  <c r="AA136" i="2"/>
  <c r="Z136" i="2"/>
  <c r="Y136" i="2"/>
  <c r="X136" i="2"/>
  <c r="W136" i="2"/>
  <c r="V136" i="2"/>
  <c r="U136" i="2"/>
  <c r="T136" i="2"/>
  <c r="S136" i="2"/>
  <c r="AB136" i="2" s="1"/>
  <c r="AA135" i="2"/>
  <c r="Z135" i="2"/>
  <c r="Y135" i="2"/>
  <c r="X135" i="2"/>
  <c r="W135" i="2"/>
  <c r="V135" i="2"/>
  <c r="U135" i="2"/>
  <c r="T135" i="2"/>
  <c r="S135" i="2"/>
  <c r="AB135" i="2" s="1"/>
  <c r="AA134" i="2"/>
  <c r="Z134" i="2"/>
  <c r="Y134" i="2"/>
  <c r="X134" i="2"/>
  <c r="W134" i="2"/>
  <c r="V134" i="2"/>
  <c r="U134" i="2"/>
  <c r="T134" i="2"/>
  <c r="S134" i="2"/>
  <c r="AB134" i="2" s="1"/>
  <c r="AA133" i="2"/>
  <c r="Z133" i="2"/>
  <c r="Y133" i="2"/>
  <c r="X133" i="2"/>
  <c r="W133" i="2"/>
  <c r="V133" i="2"/>
  <c r="U133" i="2"/>
  <c r="T133" i="2"/>
  <c r="S133" i="2"/>
  <c r="AB133" i="2" s="1"/>
  <c r="AA132" i="2"/>
  <c r="Z132" i="2"/>
  <c r="Y132" i="2"/>
  <c r="X132" i="2"/>
  <c r="W132" i="2"/>
  <c r="V132" i="2"/>
  <c r="U132" i="2"/>
  <c r="T132" i="2"/>
  <c r="S132" i="2"/>
  <c r="AB132" i="2" s="1"/>
  <c r="AA131" i="2"/>
  <c r="Z131" i="2"/>
  <c r="Y131" i="2"/>
  <c r="X131" i="2"/>
  <c r="W131" i="2"/>
  <c r="V131" i="2"/>
  <c r="U131" i="2"/>
  <c r="T131" i="2"/>
  <c r="S131" i="2"/>
  <c r="AB131" i="2" s="1"/>
  <c r="AA130" i="2"/>
  <c r="Z130" i="2"/>
  <c r="Y130" i="2"/>
  <c r="X130" i="2"/>
  <c r="W130" i="2"/>
  <c r="V130" i="2"/>
  <c r="U130" i="2"/>
  <c r="T130" i="2"/>
  <c r="S130" i="2"/>
  <c r="AB130" i="2" s="1"/>
  <c r="AA129" i="2"/>
  <c r="Z129" i="2"/>
  <c r="Y129" i="2"/>
  <c r="X129" i="2"/>
  <c r="W129" i="2"/>
  <c r="V129" i="2"/>
  <c r="U129" i="2"/>
  <c r="T129" i="2"/>
  <c r="S129" i="2"/>
  <c r="AB129" i="2" s="1"/>
  <c r="AA128" i="2"/>
  <c r="Z128" i="2"/>
  <c r="Y128" i="2"/>
  <c r="X128" i="2"/>
  <c r="W128" i="2"/>
  <c r="V128" i="2"/>
  <c r="U128" i="2"/>
  <c r="T128" i="2"/>
  <c r="S128" i="2"/>
  <c r="AB128" i="2" s="1"/>
  <c r="AA127" i="2"/>
  <c r="Z127" i="2"/>
  <c r="Y127" i="2"/>
  <c r="X127" i="2"/>
  <c r="W127" i="2"/>
  <c r="V127" i="2"/>
  <c r="U127" i="2"/>
  <c r="T127" i="2"/>
  <c r="S127" i="2"/>
  <c r="AB127" i="2" s="1"/>
  <c r="AA126" i="2"/>
  <c r="Z126" i="2"/>
  <c r="Y126" i="2"/>
  <c r="X126" i="2"/>
  <c r="W126" i="2"/>
  <c r="V126" i="2"/>
  <c r="U126" i="2"/>
  <c r="T126" i="2"/>
  <c r="S126" i="2"/>
  <c r="AB126" i="2" s="1"/>
  <c r="AA125" i="2"/>
  <c r="Z125" i="2"/>
  <c r="Y125" i="2"/>
  <c r="X125" i="2"/>
  <c r="W125" i="2"/>
  <c r="V125" i="2"/>
  <c r="U125" i="2"/>
  <c r="T125" i="2"/>
  <c r="S125" i="2"/>
  <c r="AB125" i="2" s="1"/>
  <c r="AA124" i="2"/>
  <c r="Z124" i="2"/>
  <c r="Y124" i="2"/>
  <c r="X124" i="2"/>
  <c r="W124" i="2"/>
  <c r="V124" i="2"/>
  <c r="U124" i="2"/>
  <c r="T124" i="2"/>
  <c r="S124" i="2"/>
  <c r="AB124" i="2" s="1"/>
  <c r="AA123" i="2"/>
  <c r="Z123" i="2"/>
  <c r="Y123" i="2"/>
  <c r="X123" i="2"/>
  <c r="W123" i="2"/>
  <c r="V123" i="2"/>
  <c r="U123" i="2"/>
  <c r="T123" i="2"/>
  <c r="S123" i="2"/>
  <c r="AB123" i="2" s="1"/>
  <c r="AA122" i="2"/>
  <c r="Z122" i="2"/>
  <c r="Y122" i="2"/>
  <c r="X122" i="2"/>
  <c r="W122" i="2"/>
  <c r="V122" i="2"/>
  <c r="U122" i="2"/>
  <c r="T122" i="2"/>
  <c r="S122" i="2"/>
  <c r="AB122" i="2" s="1"/>
  <c r="AA121" i="2"/>
  <c r="Z121" i="2"/>
  <c r="Y121" i="2"/>
  <c r="X121" i="2"/>
  <c r="W121" i="2"/>
  <c r="V121" i="2"/>
  <c r="U121" i="2"/>
  <c r="T121" i="2"/>
  <c r="S121" i="2"/>
  <c r="AB121" i="2" s="1"/>
  <c r="AA120" i="2"/>
  <c r="Z120" i="2"/>
  <c r="Y120" i="2"/>
  <c r="X120" i="2"/>
  <c r="W120" i="2"/>
  <c r="V120" i="2"/>
  <c r="U120" i="2"/>
  <c r="T120" i="2"/>
  <c r="S120" i="2"/>
  <c r="AB120" i="2" s="1"/>
  <c r="AA119" i="2"/>
  <c r="Z119" i="2"/>
  <c r="Y119" i="2"/>
  <c r="X119" i="2"/>
  <c r="W119" i="2"/>
  <c r="V119" i="2"/>
  <c r="U119" i="2"/>
  <c r="T119" i="2"/>
  <c r="S119" i="2"/>
  <c r="AB119" i="2" s="1"/>
  <c r="AA118" i="2"/>
  <c r="Z118" i="2"/>
  <c r="Y118" i="2"/>
  <c r="X118" i="2"/>
  <c r="W118" i="2"/>
  <c r="V118" i="2"/>
  <c r="U118" i="2"/>
  <c r="T118" i="2"/>
  <c r="S118" i="2"/>
  <c r="AB118" i="2" s="1"/>
  <c r="AA117" i="2"/>
  <c r="Z117" i="2"/>
  <c r="Y117" i="2"/>
  <c r="X117" i="2"/>
  <c r="W117" i="2"/>
  <c r="V117" i="2"/>
  <c r="U117" i="2"/>
  <c r="T117" i="2"/>
  <c r="S117" i="2"/>
  <c r="AB117" i="2" s="1"/>
  <c r="AA116" i="2"/>
  <c r="Z116" i="2"/>
  <c r="Y116" i="2"/>
  <c r="X116" i="2"/>
  <c r="W116" i="2"/>
  <c r="V116" i="2"/>
  <c r="U116" i="2"/>
  <c r="T116" i="2"/>
  <c r="S116" i="2"/>
  <c r="AB116" i="2" s="1"/>
  <c r="AA115" i="2"/>
  <c r="Z115" i="2"/>
  <c r="Y115" i="2"/>
  <c r="X115" i="2"/>
  <c r="W115" i="2"/>
  <c r="V115" i="2"/>
  <c r="U115" i="2"/>
  <c r="T115" i="2"/>
  <c r="S115" i="2"/>
  <c r="AB115" i="2" s="1"/>
  <c r="AA114" i="2"/>
  <c r="Z114" i="2"/>
  <c r="Y114" i="2"/>
  <c r="X114" i="2"/>
  <c r="W114" i="2"/>
  <c r="V114" i="2"/>
  <c r="U114" i="2"/>
  <c r="T114" i="2"/>
  <c r="S114" i="2"/>
  <c r="AB114" i="2" s="1"/>
  <c r="AA113" i="2"/>
  <c r="Z113" i="2"/>
  <c r="Y113" i="2"/>
  <c r="X113" i="2"/>
  <c r="W113" i="2"/>
  <c r="V113" i="2"/>
  <c r="U113" i="2"/>
  <c r="T113" i="2"/>
  <c r="S113" i="2"/>
  <c r="AB113" i="2" s="1"/>
  <c r="AA112" i="2"/>
  <c r="Z112" i="2"/>
  <c r="Y112" i="2"/>
  <c r="X112" i="2"/>
  <c r="W112" i="2"/>
  <c r="V112" i="2"/>
  <c r="U112" i="2"/>
  <c r="T112" i="2"/>
  <c r="S112" i="2"/>
  <c r="AB112" i="2" s="1"/>
  <c r="AA111" i="2"/>
  <c r="Z111" i="2"/>
  <c r="Y111" i="2"/>
  <c r="X111" i="2"/>
  <c r="W111" i="2"/>
  <c r="V111" i="2"/>
  <c r="U111" i="2"/>
  <c r="T111" i="2"/>
  <c r="S111" i="2"/>
  <c r="AB111" i="2" s="1"/>
  <c r="AA110" i="2"/>
  <c r="Z110" i="2"/>
  <c r="Y110" i="2"/>
  <c r="X110" i="2"/>
  <c r="W110" i="2"/>
  <c r="V110" i="2"/>
  <c r="U110" i="2"/>
  <c r="T110" i="2"/>
  <c r="S110" i="2"/>
  <c r="AB110" i="2" s="1"/>
  <c r="AA109" i="2"/>
  <c r="Z109" i="2"/>
  <c r="Y109" i="2"/>
  <c r="X109" i="2"/>
  <c r="W109" i="2"/>
  <c r="V109" i="2"/>
  <c r="U109" i="2"/>
  <c r="T109" i="2"/>
  <c r="S109" i="2"/>
  <c r="AB109" i="2" s="1"/>
  <c r="AA108" i="2"/>
  <c r="Z108" i="2"/>
  <c r="Y108" i="2"/>
  <c r="X108" i="2"/>
  <c r="W108" i="2"/>
  <c r="V108" i="2"/>
  <c r="U108" i="2"/>
  <c r="T108" i="2"/>
  <c r="S108" i="2"/>
  <c r="AB108" i="2" s="1"/>
  <c r="AA107" i="2"/>
  <c r="Z107" i="2"/>
  <c r="Y107" i="2"/>
  <c r="X107" i="2"/>
  <c r="W107" i="2"/>
  <c r="V107" i="2"/>
  <c r="U107" i="2"/>
  <c r="T107" i="2"/>
  <c r="S107" i="2"/>
  <c r="AB107" i="2" s="1"/>
  <c r="AA106" i="2"/>
  <c r="Z106" i="2"/>
  <c r="Y106" i="2"/>
  <c r="X106" i="2"/>
  <c r="W106" i="2"/>
  <c r="V106" i="2"/>
  <c r="U106" i="2"/>
  <c r="T106" i="2"/>
  <c r="S106" i="2"/>
  <c r="AB106" i="2" s="1"/>
  <c r="AA105" i="2"/>
  <c r="Z105" i="2"/>
  <c r="Y105" i="2"/>
  <c r="X105" i="2"/>
  <c r="W105" i="2"/>
  <c r="V105" i="2"/>
  <c r="U105" i="2"/>
  <c r="T105" i="2"/>
  <c r="S105" i="2"/>
  <c r="AB105" i="2" s="1"/>
  <c r="AA104" i="2"/>
  <c r="Z104" i="2"/>
  <c r="Y104" i="2"/>
  <c r="X104" i="2"/>
  <c r="W104" i="2"/>
  <c r="V104" i="2"/>
  <c r="U104" i="2"/>
  <c r="T104" i="2"/>
  <c r="S104" i="2"/>
  <c r="AB104" i="2" s="1"/>
  <c r="AA103" i="2"/>
  <c r="Z103" i="2"/>
  <c r="Y103" i="2"/>
  <c r="X103" i="2"/>
  <c r="W103" i="2"/>
  <c r="V103" i="2"/>
  <c r="U103" i="2"/>
  <c r="T103" i="2"/>
  <c r="S103" i="2"/>
  <c r="AB103" i="2" s="1"/>
  <c r="AA102" i="2"/>
  <c r="Z102" i="2"/>
  <c r="Y102" i="2"/>
  <c r="X102" i="2"/>
  <c r="W102" i="2"/>
  <c r="V102" i="2"/>
  <c r="U102" i="2"/>
  <c r="T102" i="2"/>
  <c r="S102" i="2"/>
  <c r="AB102" i="2" s="1"/>
  <c r="AA101" i="2"/>
  <c r="Z101" i="2"/>
  <c r="Y101" i="2"/>
  <c r="X101" i="2"/>
  <c r="W101" i="2"/>
  <c r="V101" i="2"/>
  <c r="U101" i="2"/>
  <c r="T101" i="2"/>
  <c r="S101" i="2"/>
  <c r="AB101" i="2" s="1"/>
  <c r="AA100" i="2"/>
  <c r="Z100" i="2"/>
  <c r="Y100" i="2"/>
  <c r="X100" i="2"/>
  <c r="W100" i="2"/>
  <c r="V100" i="2"/>
  <c r="U100" i="2"/>
  <c r="T100" i="2"/>
  <c r="S100" i="2"/>
  <c r="AB100" i="2" s="1"/>
  <c r="AA99" i="2"/>
  <c r="Z99" i="2"/>
  <c r="Y99" i="2"/>
  <c r="X99" i="2"/>
  <c r="W99" i="2"/>
  <c r="V99" i="2"/>
  <c r="U99" i="2"/>
  <c r="T99" i="2"/>
  <c r="S99" i="2"/>
  <c r="AB99" i="2" s="1"/>
  <c r="AA98" i="2"/>
  <c r="Z98" i="2"/>
  <c r="Y98" i="2"/>
  <c r="X98" i="2"/>
  <c r="W98" i="2"/>
  <c r="V98" i="2"/>
  <c r="U98" i="2"/>
  <c r="T98" i="2"/>
  <c r="S98" i="2"/>
  <c r="AB98" i="2" s="1"/>
  <c r="AA97" i="2"/>
  <c r="Z97" i="2"/>
  <c r="Y97" i="2"/>
  <c r="X97" i="2"/>
  <c r="W97" i="2"/>
  <c r="V97" i="2"/>
  <c r="U97" i="2"/>
  <c r="T97" i="2"/>
  <c r="S97" i="2"/>
  <c r="AB97" i="2" s="1"/>
  <c r="AA96" i="2"/>
  <c r="Z96" i="2"/>
  <c r="Y96" i="2"/>
  <c r="X96" i="2"/>
  <c r="W96" i="2"/>
  <c r="V96" i="2"/>
  <c r="U96" i="2"/>
  <c r="T96" i="2"/>
  <c r="S96" i="2"/>
  <c r="AB96" i="2" s="1"/>
  <c r="AA95" i="2"/>
  <c r="Z95" i="2"/>
  <c r="Y95" i="2"/>
  <c r="X95" i="2"/>
  <c r="W95" i="2"/>
  <c r="V95" i="2"/>
  <c r="U95" i="2"/>
  <c r="T95" i="2"/>
  <c r="S95" i="2"/>
  <c r="AB95" i="2" s="1"/>
  <c r="AA94" i="2"/>
  <c r="Z94" i="2"/>
  <c r="Y94" i="2"/>
  <c r="X94" i="2"/>
  <c r="W94" i="2"/>
  <c r="V94" i="2"/>
  <c r="U94" i="2"/>
  <c r="T94" i="2"/>
  <c r="S94" i="2"/>
  <c r="AB94" i="2" s="1"/>
  <c r="AA93" i="2"/>
  <c r="Z93" i="2"/>
  <c r="Y93" i="2"/>
  <c r="X93" i="2"/>
  <c r="W93" i="2"/>
  <c r="V93" i="2"/>
  <c r="U93" i="2"/>
  <c r="T93" i="2"/>
  <c r="S93" i="2"/>
  <c r="AB93" i="2" s="1"/>
  <c r="AA92" i="2"/>
  <c r="Z92" i="2"/>
  <c r="Y92" i="2"/>
  <c r="X92" i="2"/>
  <c r="W92" i="2"/>
  <c r="V92" i="2"/>
  <c r="U92" i="2"/>
  <c r="T92" i="2"/>
  <c r="S92" i="2"/>
  <c r="AB92" i="2" s="1"/>
  <c r="AA91" i="2"/>
  <c r="Z91" i="2"/>
  <c r="Y91" i="2"/>
  <c r="X91" i="2"/>
  <c r="W91" i="2"/>
  <c r="V91" i="2"/>
  <c r="U91" i="2"/>
  <c r="T91" i="2"/>
  <c r="S91" i="2"/>
  <c r="AB91" i="2" s="1"/>
  <c r="AA90" i="2"/>
  <c r="Z90" i="2"/>
  <c r="Y90" i="2"/>
  <c r="X90" i="2"/>
  <c r="W90" i="2"/>
  <c r="V90" i="2"/>
  <c r="U90" i="2"/>
  <c r="T90" i="2"/>
  <c r="S90" i="2"/>
  <c r="AB90" i="2" s="1"/>
  <c r="AA89" i="2"/>
  <c r="Z89" i="2"/>
  <c r="Y89" i="2"/>
  <c r="X89" i="2"/>
  <c r="W89" i="2"/>
  <c r="V89" i="2"/>
  <c r="U89" i="2"/>
  <c r="T89" i="2"/>
  <c r="S89" i="2"/>
  <c r="AB89" i="2" s="1"/>
  <c r="AA88" i="2"/>
  <c r="Z88" i="2"/>
  <c r="Y88" i="2"/>
  <c r="X88" i="2"/>
  <c r="W88" i="2"/>
  <c r="V88" i="2"/>
  <c r="U88" i="2"/>
  <c r="T88" i="2"/>
  <c r="S88" i="2"/>
  <c r="AB88" i="2" s="1"/>
  <c r="AA87" i="2"/>
  <c r="Z87" i="2"/>
  <c r="Y87" i="2"/>
  <c r="X87" i="2"/>
  <c r="W87" i="2"/>
  <c r="V87" i="2"/>
  <c r="U87" i="2"/>
  <c r="T87" i="2"/>
  <c r="S87" i="2"/>
  <c r="AB87" i="2" s="1"/>
  <c r="AA86" i="2"/>
  <c r="Z86" i="2"/>
  <c r="Y86" i="2"/>
  <c r="X86" i="2"/>
  <c r="W86" i="2"/>
  <c r="V86" i="2"/>
  <c r="U86" i="2"/>
  <c r="T86" i="2"/>
  <c r="S86" i="2"/>
  <c r="AB86" i="2" s="1"/>
  <c r="AA85" i="2"/>
  <c r="Z85" i="2"/>
  <c r="Y85" i="2"/>
  <c r="X85" i="2"/>
  <c r="W85" i="2"/>
  <c r="V85" i="2"/>
  <c r="U85" i="2"/>
  <c r="T85" i="2"/>
  <c r="S85" i="2"/>
  <c r="AB85" i="2" s="1"/>
  <c r="AA84" i="2"/>
  <c r="Z84" i="2"/>
  <c r="Y84" i="2"/>
  <c r="X84" i="2"/>
  <c r="W84" i="2"/>
  <c r="V84" i="2"/>
  <c r="U84" i="2"/>
  <c r="T84" i="2"/>
  <c r="S84" i="2"/>
  <c r="AB84" i="2" s="1"/>
  <c r="AA83" i="2"/>
  <c r="Z83" i="2"/>
  <c r="Y83" i="2"/>
  <c r="X83" i="2"/>
  <c r="W83" i="2"/>
  <c r="V83" i="2"/>
  <c r="U83" i="2"/>
  <c r="T83" i="2"/>
  <c r="S83" i="2"/>
  <c r="AB83" i="2" s="1"/>
  <c r="AA82" i="2"/>
  <c r="Z82" i="2"/>
  <c r="Y82" i="2"/>
  <c r="X82" i="2"/>
  <c r="W82" i="2"/>
  <c r="V82" i="2"/>
  <c r="U82" i="2"/>
  <c r="T82" i="2"/>
  <c r="S82" i="2"/>
  <c r="AB82" i="2" s="1"/>
  <c r="AA81" i="2"/>
  <c r="Z81" i="2"/>
  <c r="Y81" i="2"/>
  <c r="X81" i="2"/>
  <c r="W81" i="2"/>
  <c r="V81" i="2"/>
  <c r="U81" i="2"/>
  <c r="T81" i="2"/>
  <c r="S81" i="2"/>
  <c r="AB81" i="2" s="1"/>
  <c r="AA80" i="2"/>
  <c r="Z80" i="2"/>
  <c r="Y80" i="2"/>
  <c r="X80" i="2"/>
  <c r="W80" i="2"/>
  <c r="V80" i="2"/>
  <c r="U80" i="2"/>
  <c r="T80" i="2"/>
  <c r="S80" i="2"/>
  <c r="AB80" i="2" s="1"/>
  <c r="AA79" i="2"/>
  <c r="Z79" i="2"/>
  <c r="Y79" i="2"/>
  <c r="X79" i="2"/>
  <c r="W79" i="2"/>
  <c r="V79" i="2"/>
  <c r="U79" i="2"/>
  <c r="T79" i="2"/>
  <c r="S79" i="2"/>
  <c r="AB79" i="2" s="1"/>
  <c r="AA78" i="2"/>
  <c r="Z78" i="2"/>
  <c r="Y78" i="2"/>
  <c r="X78" i="2"/>
  <c r="W78" i="2"/>
  <c r="V78" i="2"/>
  <c r="U78" i="2"/>
  <c r="T78" i="2"/>
  <c r="S78" i="2"/>
  <c r="AB78" i="2" s="1"/>
  <c r="AA77" i="2"/>
  <c r="Z77" i="2"/>
  <c r="Y77" i="2"/>
  <c r="X77" i="2"/>
  <c r="W77" i="2"/>
  <c r="V77" i="2"/>
  <c r="U77" i="2"/>
  <c r="T77" i="2"/>
  <c r="S77" i="2"/>
  <c r="AB77" i="2" s="1"/>
  <c r="AA76" i="2"/>
  <c r="Z76" i="2"/>
  <c r="Y76" i="2"/>
  <c r="X76" i="2"/>
  <c r="W76" i="2"/>
  <c r="V76" i="2"/>
  <c r="U76" i="2"/>
  <c r="T76" i="2"/>
  <c r="S76" i="2"/>
  <c r="AB76" i="2" s="1"/>
  <c r="AA75" i="2"/>
  <c r="Z75" i="2"/>
  <c r="Y75" i="2"/>
  <c r="X75" i="2"/>
  <c r="W75" i="2"/>
  <c r="V75" i="2"/>
  <c r="U75" i="2"/>
  <c r="T75" i="2"/>
  <c r="S75" i="2"/>
  <c r="AB75" i="2" s="1"/>
  <c r="AA74" i="2"/>
  <c r="Z74" i="2"/>
  <c r="Y74" i="2"/>
  <c r="X74" i="2"/>
  <c r="W74" i="2"/>
  <c r="V74" i="2"/>
  <c r="U74" i="2"/>
  <c r="T74" i="2"/>
  <c r="S74" i="2"/>
  <c r="AB74" i="2" s="1"/>
  <c r="AA73" i="2"/>
  <c r="Z73" i="2"/>
  <c r="Y73" i="2"/>
  <c r="X73" i="2"/>
  <c r="W73" i="2"/>
  <c r="V73" i="2"/>
  <c r="U73" i="2"/>
  <c r="T73" i="2"/>
  <c r="S73" i="2"/>
  <c r="AB73" i="2" s="1"/>
  <c r="AA72" i="2"/>
  <c r="Z72" i="2"/>
  <c r="Y72" i="2"/>
  <c r="X72" i="2"/>
  <c r="W72" i="2"/>
  <c r="V72" i="2"/>
  <c r="U72" i="2"/>
  <c r="T72" i="2"/>
  <c r="S72" i="2"/>
  <c r="AB72" i="2" s="1"/>
  <c r="AA71" i="2"/>
  <c r="Z71" i="2"/>
  <c r="Y71" i="2"/>
  <c r="X71" i="2"/>
  <c r="W71" i="2"/>
  <c r="V71" i="2"/>
  <c r="U71" i="2"/>
  <c r="T71" i="2"/>
  <c r="S71" i="2"/>
  <c r="AB71" i="2" s="1"/>
  <c r="AA70" i="2"/>
  <c r="Z70" i="2"/>
  <c r="Y70" i="2"/>
  <c r="X70" i="2"/>
  <c r="W70" i="2"/>
  <c r="V70" i="2"/>
  <c r="U70" i="2"/>
  <c r="T70" i="2"/>
  <c r="S70" i="2"/>
  <c r="AB70" i="2" s="1"/>
  <c r="AA69" i="2"/>
  <c r="Z69" i="2"/>
  <c r="Y69" i="2"/>
  <c r="X69" i="2"/>
  <c r="W69" i="2"/>
  <c r="V69" i="2"/>
  <c r="U69" i="2"/>
  <c r="T69" i="2"/>
  <c r="S69" i="2"/>
  <c r="AB69" i="2" s="1"/>
  <c r="AA68" i="2"/>
  <c r="Z68" i="2"/>
  <c r="Y68" i="2"/>
  <c r="X68" i="2"/>
  <c r="W68" i="2"/>
  <c r="V68" i="2"/>
  <c r="U68" i="2"/>
  <c r="T68" i="2"/>
  <c r="S68" i="2"/>
  <c r="AB68" i="2" s="1"/>
  <c r="AA67" i="2"/>
  <c r="Z67" i="2"/>
  <c r="Y67" i="2"/>
  <c r="X67" i="2"/>
  <c r="W67" i="2"/>
  <c r="V67" i="2"/>
  <c r="U67" i="2"/>
  <c r="T67" i="2"/>
  <c r="S67" i="2"/>
  <c r="AB67" i="2" s="1"/>
  <c r="AA66" i="2"/>
  <c r="Z66" i="2"/>
  <c r="Y66" i="2"/>
  <c r="X66" i="2"/>
  <c r="W66" i="2"/>
  <c r="V66" i="2"/>
  <c r="U66" i="2"/>
  <c r="T66" i="2"/>
  <c r="S66" i="2"/>
  <c r="AB66" i="2" s="1"/>
  <c r="AA65" i="2"/>
  <c r="Z65" i="2"/>
  <c r="Y65" i="2"/>
  <c r="X65" i="2"/>
  <c r="W65" i="2"/>
  <c r="V65" i="2"/>
  <c r="U65" i="2"/>
  <c r="T65" i="2"/>
  <c r="S65" i="2"/>
  <c r="AB65" i="2" s="1"/>
  <c r="AA64" i="2"/>
  <c r="Z64" i="2"/>
  <c r="Y64" i="2"/>
  <c r="X64" i="2"/>
  <c r="W64" i="2"/>
  <c r="V64" i="2"/>
  <c r="U64" i="2"/>
  <c r="T64" i="2"/>
  <c r="S64" i="2"/>
  <c r="AB64" i="2" s="1"/>
  <c r="AA63" i="2"/>
  <c r="Z63" i="2"/>
  <c r="Y63" i="2"/>
  <c r="X63" i="2"/>
  <c r="W63" i="2"/>
  <c r="V63" i="2"/>
  <c r="U63" i="2"/>
  <c r="T63" i="2"/>
  <c r="S63" i="2"/>
  <c r="AB63" i="2" s="1"/>
  <c r="AA62" i="2"/>
  <c r="Z62" i="2"/>
  <c r="Y62" i="2"/>
  <c r="X62" i="2"/>
  <c r="W62" i="2"/>
  <c r="V62" i="2"/>
  <c r="U62" i="2"/>
  <c r="T62" i="2"/>
  <c r="S62" i="2"/>
  <c r="AB62" i="2" s="1"/>
  <c r="AA61" i="2"/>
  <c r="Z61" i="2"/>
  <c r="Y61" i="2"/>
  <c r="X61" i="2"/>
  <c r="W61" i="2"/>
  <c r="V61" i="2"/>
  <c r="U61" i="2"/>
  <c r="T61" i="2"/>
  <c r="S61" i="2"/>
  <c r="AB61" i="2" s="1"/>
  <c r="AA60" i="2"/>
  <c r="Z60" i="2"/>
  <c r="Y60" i="2"/>
  <c r="X60" i="2"/>
  <c r="W60" i="2"/>
  <c r="V60" i="2"/>
  <c r="U60" i="2"/>
  <c r="T60" i="2"/>
  <c r="S60" i="2"/>
  <c r="AB60" i="2" s="1"/>
  <c r="AA59" i="2"/>
  <c r="Z59" i="2"/>
  <c r="Y59" i="2"/>
  <c r="X59" i="2"/>
  <c r="W59" i="2"/>
  <c r="V59" i="2"/>
  <c r="U59" i="2"/>
  <c r="T59" i="2"/>
  <c r="S59" i="2"/>
  <c r="AB59" i="2" s="1"/>
  <c r="AA58" i="2"/>
  <c r="Z58" i="2"/>
  <c r="Y58" i="2"/>
  <c r="X58" i="2"/>
  <c r="W58" i="2"/>
  <c r="V58" i="2"/>
  <c r="U58" i="2"/>
  <c r="T58" i="2"/>
  <c r="S58" i="2"/>
  <c r="AB58" i="2" s="1"/>
  <c r="AA57" i="2"/>
  <c r="Z57" i="2"/>
  <c r="Y57" i="2"/>
  <c r="X57" i="2"/>
  <c r="W57" i="2"/>
  <c r="V57" i="2"/>
  <c r="U57" i="2"/>
  <c r="T57" i="2"/>
  <c r="S57" i="2"/>
  <c r="AB57" i="2" s="1"/>
  <c r="AA56" i="2"/>
  <c r="Z56" i="2"/>
  <c r="Y56" i="2"/>
  <c r="X56" i="2"/>
  <c r="W56" i="2"/>
  <c r="V56" i="2"/>
  <c r="U56" i="2"/>
  <c r="T56" i="2"/>
  <c r="S56" i="2"/>
  <c r="AB56" i="2" s="1"/>
  <c r="AA55" i="2"/>
  <c r="Z55" i="2"/>
  <c r="Y55" i="2"/>
  <c r="X55" i="2"/>
  <c r="W55" i="2"/>
  <c r="V55" i="2"/>
  <c r="U55" i="2"/>
  <c r="T55" i="2"/>
  <c r="S55" i="2"/>
  <c r="AB55" i="2" s="1"/>
  <c r="AA54" i="2"/>
  <c r="Z54" i="2"/>
  <c r="Y54" i="2"/>
  <c r="X54" i="2"/>
  <c r="W54" i="2"/>
  <c r="V54" i="2"/>
  <c r="U54" i="2"/>
  <c r="T54" i="2"/>
  <c r="S54" i="2"/>
  <c r="AB54" i="2" s="1"/>
  <c r="AA53" i="2"/>
  <c r="Z53" i="2"/>
  <c r="Y53" i="2"/>
  <c r="X53" i="2"/>
  <c r="W53" i="2"/>
  <c r="V53" i="2"/>
  <c r="U53" i="2"/>
  <c r="T53" i="2"/>
  <c r="S53" i="2"/>
  <c r="AB53" i="2" s="1"/>
  <c r="AA52" i="2"/>
  <c r="Z52" i="2"/>
  <c r="Y52" i="2"/>
  <c r="X52" i="2"/>
  <c r="W52" i="2"/>
  <c r="V52" i="2"/>
  <c r="U52" i="2"/>
  <c r="T52" i="2"/>
  <c r="S52" i="2"/>
  <c r="AB52" i="2" s="1"/>
  <c r="AA51" i="2"/>
  <c r="Z51" i="2"/>
  <c r="Y51" i="2"/>
  <c r="X51" i="2"/>
  <c r="W51" i="2"/>
  <c r="V51" i="2"/>
  <c r="U51" i="2"/>
  <c r="T51" i="2"/>
  <c r="S51" i="2"/>
  <c r="AB51" i="2" s="1"/>
  <c r="AA50" i="2"/>
  <c r="Z50" i="2"/>
  <c r="Y50" i="2"/>
  <c r="X50" i="2"/>
  <c r="W50" i="2"/>
  <c r="V50" i="2"/>
  <c r="U50" i="2"/>
  <c r="T50" i="2"/>
  <c r="S50" i="2"/>
  <c r="AB50" i="2" s="1"/>
  <c r="AA49" i="2"/>
  <c r="Z49" i="2"/>
  <c r="Y49" i="2"/>
  <c r="X49" i="2"/>
  <c r="W49" i="2"/>
  <c r="V49" i="2"/>
  <c r="U49" i="2"/>
  <c r="T49" i="2"/>
  <c r="S49" i="2"/>
  <c r="AB49" i="2" s="1"/>
  <c r="AA48" i="2"/>
  <c r="Z48" i="2"/>
  <c r="Y48" i="2"/>
  <c r="X48" i="2"/>
  <c r="W48" i="2"/>
  <c r="V48" i="2"/>
  <c r="U48" i="2"/>
  <c r="T48" i="2"/>
  <c r="S48" i="2"/>
  <c r="AB48" i="2" s="1"/>
  <c r="AA47" i="2"/>
  <c r="Z47" i="2"/>
  <c r="Y47" i="2"/>
  <c r="X47" i="2"/>
  <c r="W47" i="2"/>
  <c r="V47" i="2"/>
  <c r="U47" i="2"/>
  <c r="T47" i="2"/>
  <c r="S47" i="2"/>
  <c r="AB47" i="2" s="1"/>
  <c r="AA46" i="2"/>
  <c r="Z46" i="2"/>
  <c r="Y46" i="2"/>
  <c r="X46" i="2"/>
  <c r="W46" i="2"/>
  <c r="V46" i="2"/>
  <c r="U46" i="2"/>
  <c r="T46" i="2"/>
  <c r="S46" i="2"/>
  <c r="AB46" i="2" s="1"/>
  <c r="AA45" i="2"/>
  <c r="Z45" i="2"/>
  <c r="Y45" i="2"/>
  <c r="X45" i="2"/>
  <c r="W45" i="2"/>
  <c r="V45" i="2"/>
  <c r="U45" i="2"/>
  <c r="T45" i="2"/>
  <c r="S45" i="2"/>
  <c r="AB45" i="2" s="1"/>
  <c r="AA44" i="2"/>
  <c r="Z44" i="2"/>
  <c r="Y44" i="2"/>
  <c r="X44" i="2"/>
  <c r="W44" i="2"/>
  <c r="V44" i="2"/>
  <c r="U44" i="2"/>
  <c r="T44" i="2"/>
  <c r="S44" i="2"/>
  <c r="AB44" i="2" s="1"/>
  <c r="AA43" i="2"/>
  <c r="Z43" i="2"/>
  <c r="Y43" i="2"/>
  <c r="X43" i="2"/>
  <c r="W43" i="2"/>
  <c r="V43" i="2"/>
  <c r="U43" i="2"/>
  <c r="T43" i="2"/>
  <c r="S43" i="2"/>
  <c r="AB43" i="2" s="1"/>
  <c r="AA42" i="2"/>
  <c r="Z42" i="2"/>
  <c r="Y42" i="2"/>
  <c r="X42" i="2"/>
  <c r="W42" i="2"/>
  <c r="V42" i="2"/>
  <c r="U42" i="2"/>
  <c r="T42" i="2"/>
  <c r="S42" i="2"/>
  <c r="AB42" i="2" s="1"/>
  <c r="AA41" i="2"/>
  <c r="Z41" i="2"/>
  <c r="Y41" i="2"/>
  <c r="X41" i="2"/>
  <c r="W41" i="2"/>
  <c r="V41" i="2"/>
  <c r="U41" i="2"/>
  <c r="T41" i="2"/>
  <c r="S41" i="2"/>
  <c r="AB41" i="2" s="1"/>
  <c r="AA40" i="2"/>
  <c r="Z40" i="2"/>
  <c r="Y40" i="2"/>
  <c r="X40" i="2"/>
  <c r="W40" i="2"/>
  <c r="V40" i="2"/>
  <c r="U40" i="2"/>
  <c r="T40" i="2"/>
  <c r="S40" i="2"/>
  <c r="AB40" i="2" s="1"/>
  <c r="AA39" i="2"/>
  <c r="Z39" i="2"/>
  <c r="Y39" i="2"/>
  <c r="X39" i="2"/>
  <c r="W39" i="2"/>
  <c r="V39" i="2"/>
  <c r="U39" i="2"/>
  <c r="T39" i="2"/>
  <c r="S39" i="2"/>
  <c r="AB39" i="2" s="1"/>
  <c r="AA38" i="2"/>
  <c r="Z38" i="2"/>
  <c r="Y38" i="2"/>
  <c r="X38" i="2"/>
  <c r="W38" i="2"/>
  <c r="V38" i="2"/>
  <c r="U38" i="2"/>
  <c r="T38" i="2"/>
  <c r="S38" i="2"/>
  <c r="AB38" i="2" s="1"/>
  <c r="AA37" i="2"/>
  <c r="Z37" i="2"/>
  <c r="Y37" i="2"/>
  <c r="X37" i="2"/>
  <c r="W37" i="2"/>
  <c r="V37" i="2"/>
  <c r="U37" i="2"/>
  <c r="T37" i="2"/>
  <c r="S37" i="2"/>
  <c r="AB37" i="2" s="1"/>
  <c r="AA36" i="2"/>
  <c r="Z36" i="2"/>
  <c r="Y36" i="2"/>
  <c r="X36" i="2"/>
  <c r="W36" i="2"/>
  <c r="V36" i="2"/>
  <c r="U36" i="2"/>
  <c r="T36" i="2"/>
  <c r="S36" i="2"/>
  <c r="AB36" i="2" s="1"/>
  <c r="AA35" i="2"/>
  <c r="Z35" i="2"/>
  <c r="Y35" i="2"/>
  <c r="X35" i="2"/>
  <c r="W35" i="2"/>
  <c r="V35" i="2"/>
  <c r="U35" i="2"/>
  <c r="T35" i="2"/>
  <c r="S35" i="2"/>
  <c r="AB35" i="2" s="1"/>
  <c r="AA34" i="2"/>
  <c r="Z34" i="2"/>
  <c r="Y34" i="2"/>
  <c r="X34" i="2"/>
  <c r="W34" i="2"/>
  <c r="V34" i="2"/>
  <c r="U34" i="2"/>
  <c r="T34" i="2"/>
  <c r="S34" i="2"/>
  <c r="AB34" i="2" s="1"/>
  <c r="AA33" i="2"/>
  <c r="Z33" i="2"/>
  <c r="Y33" i="2"/>
  <c r="X33" i="2"/>
  <c r="W33" i="2"/>
  <c r="V33" i="2"/>
  <c r="U33" i="2"/>
  <c r="T33" i="2"/>
  <c r="S33" i="2"/>
  <c r="AB33" i="2" s="1"/>
  <c r="AA32" i="2"/>
  <c r="Z32" i="2"/>
  <c r="Y32" i="2"/>
  <c r="X32" i="2"/>
  <c r="W32" i="2"/>
  <c r="V32" i="2"/>
  <c r="U32" i="2"/>
  <c r="T32" i="2"/>
  <c r="S32" i="2"/>
  <c r="AB32" i="2" s="1"/>
  <c r="AA31" i="2"/>
  <c r="Z31" i="2"/>
  <c r="Y31" i="2"/>
  <c r="X31" i="2"/>
  <c r="W31" i="2"/>
  <c r="V31" i="2"/>
  <c r="U31" i="2"/>
  <c r="T31" i="2"/>
  <c r="S31" i="2"/>
  <c r="AB31" i="2" s="1"/>
  <c r="AA30" i="2"/>
  <c r="Z30" i="2"/>
  <c r="Y30" i="2"/>
  <c r="X30" i="2"/>
  <c r="W30" i="2"/>
  <c r="V30" i="2"/>
  <c r="U30" i="2"/>
  <c r="T30" i="2"/>
  <c r="S30" i="2"/>
  <c r="AB30" i="2" s="1"/>
  <c r="AA29" i="2"/>
  <c r="Z29" i="2"/>
  <c r="Y29" i="2"/>
  <c r="X29" i="2"/>
  <c r="W29" i="2"/>
  <c r="V29" i="2"/>
  <c r="U29" i="2"/>
  <c r="T29" i="2"/>
  <c r="S29" i="2"/>
  <c r="AB29" i="2" s="1"/>
  <c r="AA28" i="2"/>
  <c r="Z28" i="2"/>
  <c r="Y28" i="2"/>
  <c r="X28" i="2"/>
  <c r="W28" i="2"/>
  <c r="V28" i="2"/>
  <c r="U28" i="2"/>
  <c r="T28" i="2"/>
  <c r="S28" i="2"/>
  <c r="AB28" i="2" s="1"/>
  <c r="AA27" i="2"/>
  <c r="Z27" i="2"/>
  <c r="Y27" i="2"/>
  <c r="X27" i="2"/>
  <c r="W27" i="2"/>
  <c r="V27" i="2"/>
  <c r="U27" i="2"/>
  <c r="T27" i="2"/>
  <c r="S27" i="2"/>
  <c r="AB27" i="2" s="1"/>
  <c r="AA26" i="2"/>
  <c r="Z26" i="2"/>
  <c r="Y26" i="2"/>
  <c r="X26" i="2"/>
  <c r="W26" i="2"/>
  <c r="V26" i="2"/>
  <c r="U26" i="2"/>
  <c r="T26" i="2"/>
  <c r="S26" i="2"/>
  <c r="AB26" i="2" s="1"/>
  <c r="AA25" i="2"/>
  <c r="Z25" i="2"/>
  <c r="Y25" i="2"/>
  <c r="X25" i="2"/>
  <c r="W25" i="2"/>
  <c r="V25" i="2"/>
  <c r="U25" i="2"/>
  <c r="T25" i="2"/>
  <c r="S25" i="2"/>
  <c r="AB25" i="2" s="1"/>
  <c r="AA24" i="2"/>
  <c r="Z24" i="2"/>
  <c r="Y24" i="2"/>
  <c r="X24" i="2"/>
  <c r="W24" i="2"/>
  <c r="V24" i="2"/>
  <c r="U24" i="2"/>
  <c r="T24" i="2"/>
  <c r="S24" i="2"/>
  <c r="AB24" i="2" s="1"/>
  <c r="AA23" i="2"/>
  <c r="Z23" i="2"/>
  <c r="Y23" i="2"/>
  <c r="X23" i="2"/>
  <c r="W23" i="2"/>
  <c r="V23" i="2"/>
  <c r="U23" i="2"/>
  <c r="T23" i="2"/>
  <c r="S23" i="2"/>
  <c r="AB23" i="2" s="1"/>
  <c r="AA22" i="2"/>
  <c r="Z22" i="2"/>
  <c r="Y22" i="2"/>
  <c r="X22" i="2"/>
  <c r="W22" i="2"/>
  <c r="V22" i="2"/>
  <c r="U22" i="2"/>
  <c r="T22" i="2"/>
  <c r="S22" i="2"/>
  <c r="AB22" i="2" s="1"/>
  <c r="AA21" i="2"/>
  <c r="Z21" i="2"/>
  <c r="Y21" i="2"/>
  <c r="X21" i="2"/>
  <c r="W21" i="2"/>
  <c r="V21" i="2"/>
  <c r="U21" i="2"/>
  <c r="T21" i="2"/>
  <c r="S21" i="2"/>
  <c r="AB21" i="2" s="1"/>
  <c r="AA20" i="2"/>
  <c r="Z20" i="2"/>
  <c r="Y20" i="2"/>
  <c r="X20" i="2"/>
  <c r="W20" i="2"/>
  <c r="V20" i="2"/>
  <c r="U20" i="2"/>
  <c r="T20" i="2"/>
  <c r="S20" i="2"/>
  <c r="AB20" i="2" s="1"/>
  <c r="AA19" i="2"/>
  <c r="Z19" i="2"/>
  <c r="Y19" i="2"/>
  <c r="X19" i="2"/>
  <c r="W19" i="2"/>
  <c r="V19" i="2"/>
  <c r="U19" i="2"/>
  <c r="T19" i="2"/>
  <c r="S19" i="2"/>
  <c r="AB19" i="2" s="1"/>
  <c r="AA18" i="2"/>
  <c r="Z18" i="2"/>
  <c r="Y18" i="2"/>
  <c r="X18" i="2"/>
  <c r="W18" i="2"/>
  <c r="V18" i="2"/>
  <c r="U18" i="2"/>
  <c r="T18" i="2"/>
  <c r="S18" i="2"/>
  <c r="AB18" i="2" s="1"/>
  <c r="AA17" i="2"/>
  <c r="Z17" i="2"/>
  <c r="Y17" i="2"/>
  <c r="X17" i="2"/>
  <c r="W17" i="2"/>
  <c r="V17" i="2"/>
  <c r="U17" i="2"/>
  <c r="T17" i="2"/>
  <c r="S17" i="2"/>
  <c r="AB17" i="2" s="1"/>
  <c r="AA16" i="2"/>
  <c r="Z16" i="2"/>
  <c r="Y16" i="2"/>
  <c r="X16" i="2"/>
  <c r="W16" i="2"/>
  <c r="V16" i="2"/>
  <c r="U16" i="2"/>
  <c r="T16" i="2"/>
  <c r="S16" i="2"/>
  <c r="AB16" i="2" s="1"/>
  <c r="AA15" i="2"/>
  <c r="Z15" i="2"/>
  <c r="Y15" i="2"/>
  <c r="X15" i="2"/>
  <c r="W15" i="2"/>
  <c r="V15" i="2"/>
  <c r="U15" i="2"/>
  <c r="T15" i="2"/>
  <c r="S15" i="2"/>
  <c r="AB15" i="2" s="1"/>
  <c r="AA14" i="2"/>
  <c r="Z14" i="2"/>
  <c r="Y14" i="2"/>
  <c r="X14" i="2"/>
  <c r="W14" i="2"/>
  <c r="V14" i="2"/>
  <c r="U14" i="2"/>
  <c r="T14" i="2"/>
  <c r="S14" i="2"/>
  <c r="AB14" i="2" s="1"/>
  <c r="AA13" i="2"/>
  <c r="Z13" i="2"/>
  <c r="Y13" i="2"/>
  <c r="X13" i="2"/>
  <c r="W13" i="2"/>
  <c r="V13" i="2"/>
  <c r="U13" i="2"/>
  <c r="T13" i="2"/>
  <c r="S13" i="2"/>
  <c r="AB13" i="2" s="1"/>
  <c r="AA12" i="2"/>
  <c r="Z12" i="2"/>
  <c r="Y12" i="2"/>
  <c r="X12" i="2"/>
  <c r="W12" i="2"/>
  <c r="V12" i="2"/>
  <c r="U12" i="2"/>
  <c r="T12" i="2"/>
  <c r="S12" i="2"/>
  <c r="AB12" i="2" s="1"/>
  <c r="AA11" i="2"/>
  <c r="Z11" i="2"/>
  <c r="Y11" i="2"/>
  <c r="X11" i="2"/>
  <c r="W11" i="2"/>
  <c r="V11" i="2"/>
  <c r="U11" i="2"/>
  <c r="T11" i="2"/>
  <c r="S11" i="2"/>
  <c r="AB11" i="2" s="1"/>
  <c r="AA10" i="2"/>
  <c r="Z10" i="2"/>
  <c r="Y10" i="2"/>
  <c r="X10" i="2"/>
  <c r="W10" i="2"/>
  <c r="V10" i="2"/>
  <c r="U10" i="2"/>
  <c r="T10" i="2"/>
  <c r="S10" i="2"/>
  <c r="AB10" i="2" s="1"/>
  <c r="AA9" i="2"/>
  <c r="Z9" i="2"/>
  <c r="Y9" i="2"/>
  <c r="X9" i="2"/>
  <c r="W9" i="2"/>
  <c r="V9" i="2"/>
  <c r="U9" i="2"/>
  <c r="T9" i="2"/>
  <c r="S9" i="2"/>
  <c r="AB9" i="2" s="1"/>
  <c r="U59" i="1"/>
  <c r="T59" i="1"/>
  <c r="S72" i="1"/>
  <c r="S81" i="1"/>
  <c r="S114" i="1"/>
  <c r="S132" i="1"/>
  <c r="S80" i="1"/>
  <c r="S79" i="1"/>
  <c r="S115" i="1"/>
  <c r="S48" i="1"/>
  <c r="S116" i="1"/>
  <c r="S36" i="1"/>
  <c r="S133" i="1"/>
  <c r="S100" i="1"/>
  <c r="S57" i="1"/>
  <c r="S150" i="1"/>
  <c r="S73" i="1"/>
  <c r="S107" i="1"/>
  <c r="S31" i="1"/>
  <c r="S134" i="1"/>
  <c r="AB134" i="1" s="1"/>
  <c r="S104" i="1"/>
  <c r="S143" i="1"/>
  <c r="S62" i="1"/>
  <c r="S49" i="1"/>
  <c r="S61" i="1"/>
  <c r="S10" i="1"/>
  <c r="S63" i="1"/>
  <c r="S53" i="1"/>
  <c r="S50" i="1"/>
  <c r="S151" i="1"/>
  <c r="S129" i="1"/>
  <c r="S124" i="1"/>
  <c r="S28" i="1"/>
  <c r="S23" i="1"/>
  <c r="S43" i="1"/>
  <c r="S32" i="1"/>
  <c r="S19" i="1"/>
  <c r="S38" i="1"/>
  <c r="S15" i="1"/>
  <c r="S60" i="1"/>
  <c r="S152" i="1"/>
  <c r="S44" i="1"/>
  <c r="S17" i="1"/>
  <c r="S77" i="1"/>
  <c r="S20" i="1"/>
  <c r="S34" i="1"/>
  <c r="S64" i="1"/>
  <c r="S67" i="1"/>
  <c r="S40" i="1"/>
  <c r="S21" i="1"/>
  <c r="S42" i="1"/>
  <c r="S45" i="1"/>
  <c r="S16" i="1"/>
  <c r="S35" i="1"/>
  <c r="S54" i="1"/>
  <c r="S29" i="1"/>
  <c r="S18" i="1"/>
  <c r="S93" i="1"/>
  <c r="S30" i="1"/>
  <c r="S47" i="1"/>
  <c r="S84" i="1"/>
  <c r="S37" i="1"/>
  <c r="S33" i="1"/>
  <c r="S130" i="1"/>
  <c r="S144" i="1"/>
  <c r="S82" i="1"/>
  <c r="S27" i="1"/>
  <c r="S117" i="1"/>
  <c r="S69" i="1"/>
  <c r="S11" i="1"/>
  <c r="S13" i="1"/>
  <c r="S59" i="1"/>
  <c r="S125" i="1"/>
  <c r="S123" i="1"/>
  <c r="S78" i="1"/>
  <c r="S74" i="1"/>
  <c r="S68" i="1"/>
  <c r="S70" i="1"/>
  <c r="S89" i="1"/>
  <c r="S135" i="1"/>
  <c r="S136" i="1"/>
  <c r="S145" i="1"/>
  <c r="S137" i="1"/>
  <c r="S112" i="1"/>
  <c r="S128" i="1"/>
  <c r="S146" i="1"/>
  <c r="S122" i="1"/>
  <c r="S106" i="1"/>
  <c r="S108" i="1"/>
  <c r="S111" i="1"/>
  <c r="S138" i="1"/>
  <c r="S147" i="1"/>
  <c r="S118" i="1"/>
  <c r="S92" i="1"/>
  <c r="S110" i="1"/>
  <c r="S148" i="1"/>
  <c r="S153" i="1"/>
  <c r="S139" i="1"/>
  <c r="S109" i="1"/>
  <c r="S83" i="1"/>
  <c r="S9" i="1"/>
  <c r="S85" i="1"/>
  <c r="S75" i="1"/>
  <c r="S58" i="1"/>
  <c r="S39" i="1"/>
  <c r="S88" i="1"/>
  <c r="S140" i="1"/>
  <c r="S71" i="1"/>
  <c r="S65" i="1"/>
  <c r="S12" i="1"/>
  <c r="S91" i="1"/>
  <c r="S22" i="1"/>
  <c r="S98" i="1"/>
  <c r="S101" i="1"/>
  <c r="S97" i="1"/>
  <c r="S66" i="1"/>
  <c r="S76" i="1"/>
  <c r="S102" i="1"/>
  <c r="S105" i="1"/>
  <c r="S95" i="1"/>
  <c r="S103" i="1"/>
  <c r="S154" i="1"/>
  <c r="S51" i="1"/>
  <c r="S26" i="1"/>
  <c r="S52" i="1"/>
  <c r="S94" i="1"/>
  <c r="S25" i="1"/>
  <c r="S56" i="1"/>
  <c r="S24" i="1"/>
  <c r="S41" i="1"/>
  <c r="S46" i="1"/>
  <c r="S90" i="1"/>
  <c r="S96" i="1"/>
  <c r="S127" i="1"/>
  <c r="S14" i="1"/>
  <c r="S87" i="1"/>
  <c r="S131" i="1"/>
  <c r="S86" i="1"/>
  <c r="S55" i="1"/>
  <c r="S119" i="1"/>
  <c r="S113" i="1"/>
  <c r="S120" i="1"/>
  <c r="S141" i="1"/>
  <c r="S149" i="1"/>
  <c r="S121" i="1"/>
  <c r="S142" i="1"/>
  <c r="S155" i="1"/>
  <c r="S126" i="1"/>
  <c r="AB48" i="1"/>
  <c r="S99" i="1"/>
  <c r="T48" i="1"/>
  <c r="U48" i="1"/>
  <c r="V48" i="1"/>
  <c r="W48" i="1"/>
  <c r="X48" i="1"/>
  <c r="Y48" i="1"/>
  <c r="Z48" i="1"/>
  <c r="AA48" i="1"/>
  <c r="T134" i="1"/>
  <c r="U134" i="1"/>
  <c r="V134" i="1"/>
  <c r="W134" i="1"/>
  <c r="X134" i="1"/>
  <c r="Y134" i="1"/>
  <c r="Z134" i="1"/>
  <c r="AA134" i="1"/>
  <c r="AC72" i="2" l="1"/>
  <c r="AC75" i="2"/>
  <c r="AC32" i="2"/>
  <c r="AC139" i="2"/>
  <c r="AC56" i="2"/>
  <c r="AC59" i="2"/>
  <c r="AC88" i="2"/>
  <c r="AC91" i="2"/>
  <c r="AC123" i="2"/>
  <c r="AC107" i="2"/>
  <c r="AC16" i="2"/>
  <c r="AC24" i="2"/>
  <c r="AC64" i="2"/>
  <c r="AC67" i="2"/>
  <c r="AC80" i="2"/>
  <c r="AC83" i="2"/>
  <c r="AC96" i="2"/>
  <c r="AC99" i="2"/>
  <c r="AC115" i="2"/>
  <c r="AC131" i="2"/>
  <c r="AC147" i="2"/>
  <c r="AC37" i="2"/>
  <c r="AC44" i="2"/>
  <c r="AC14" i="2"/>
  <c r="AC22" i="2"/>
  <c r="AC30" i="2"/>
  <c r="AC33" i="2"/>
  <c r="AC48" i="2"/>
  <c r="AC53" i="2"/>
  <c r="AC61" i="2"/>
  <c r="AC69" i="2"/>
  <c r="AC77" i="2"/>
  <c r="AC85" i="2"/>
  <c r="AC93" i="2"/>
  <c r="AC104" i="2"/>
  <c r="AC112" i="2"/>
  <c r="AC120" i="2"/>
  <c r="AC128" i="2"/>
  <c r="AC136" i="2"/>
  <c r="AC144" i="2"/>
  <c r="AC152" i="2"/>
  <c r="AC49" i="2"/>
  <c r="AC12" i="2"/>
  <c r="AC20" i="2"/>
  <c r="AC28" i="2"/>
  <c r="AC36" i="2"/>
  <c r="AC41" i="2"/>
  <c r="AC52" i="2"/>
  <c r="AC55" i="2"/>
  <c r="AC60" i="2"/>
  <c r="AC63" i="2"/>
  <c r="AC68" i="2"/>
  <c r="AC71" i="2"/>
  <c r="AC76" i="2"/>
  <c r="AC79" i="2"/>
  <c r="AC84" i="2"/>
  <c r="AC87" i="2"/>
  <c r="AC92" i="2"/>
  <c r="AC95" i="2"/>
  <c r="AC103" i="2"/>
  <c r="AC111" i="2"/>
  <c r="AC119" i="2"/>
  <c r="AC127" i="2"/>
  <c r="AC135" i="2"/>
  <c r="AC143" i="2"/>
  <c r="AC151" i="2"/>
  <c r="AC155" i="2"/>
  <c r="AC9" i="2"/>
  <c r="AC10" i="2"/>
  <c r="AC17" i="2"/>
  <c r="AC18" i="2"/>
  <c r="AC25" i="2"/>
  <c r="AC26" i="2"/>
  <c r="AC34" i="2"/>
  <c r="AC40" i="2"/>
  <c r="AC45" i="2"/>
  <c r="AC57" i="2"/>
  <c r="AC65" i="2"/>
  <c r="AC73" i="2"/>
  <c r="AC81" i="2"/>
  <c r="AC89" i="2"/>
  <c r="AC97" i="2"/>
  <c r="AC98" i="2"/>
  <c r="AC100" i="2"/>
  <c r="AC106" i="2"/>
  <c r="AC108" i="2"/>
  <c r="AC113" i="2"/>
  <c r="AC114" i="2"/>
  <c r="AC116" i="2"/>
  <c r="AC122" i="2"/>
  <c r="AC124" i="2"/>
  <c r="AC129" i="2"/>
  <c r="AC130" i="2"/>
  <c r="AC132" i="2"/>
  <c r="AC138" i="2"/>
  <c r="AC140" i="2"/>
  <c r="AC145" i="2"/>
  <c r="AC146" i="2"/>
  <c r="AC148" i="2"/>
  <c r="AC154" i="2"/>
  <c r="AC11" i="2"/>
  <c r="AC13" i="2"/>
  <c r="AC21" i="2"/>
  <c r="AC29" i="2"/>
  <c r="AC19" i="2"/>
  <c r="AC35" i="2"/>
  <c r="AC15" i="2"/>
  <c r="AC23" i="2"/>
  <c r="AC31" i="2"/>
  <c r="AC27" i="2"/>
  <c r="AC86" i="2"/>
  <c r="AC38" i="2"/>
  <c r="AC42" i="2"/>
  <c r="AC46" i="2"/>
  <c r="AC50" i="2"/>
  <c r="AC54" i="2"/>
  <c r="AC58" i="2"/>
  <c r="AC62" i="2"/>
  <c r="AC66" i="2"/>
  <c r="AC70" i="2"/>
  <c r="AC78" i="2"/>
  <c r="AC82" i="2"/>
  <c r="AC90" i="2"/>
  <c r="AC94" i="2"/>
  <c r="AC109" i="2"/>
  <c r="AC110" i="2"/>
  <c r="AC125" i="2"/>
  <c r="AC126" i="2"/>
  <c r="AC141" i="2"/>
  <c r="AC142" i="2"/>
  <c r="AC157" i="2"/>
  <c r="AC158" i="2"/>
  <c r="AC173" i="2"/>
  <c r="AC174" i="2"/>
  <c r="AC189" i="2"/>
  <c r="AC190" i="2"/>
  <c r="AC198" i="2"/>
  <c r="AC74" i="2"/>
  <c r="AC39" i="2"/>
  <c r="AC43" i="2"/>
  <c r="AC47" i="2"/>
  <c r="AC51" i="2"/>
  <c r="AC105" i="2"/>
  <c r="AC121" i="2"/>
  <c r="AC137" i="2"/>
  <c r="AC153" i="2"/>
  <c r="AC169" i="2"/>
  <c r="AC185" i="2"/>
  <c r="AC193" i="2"/>
  <c r="AC201" i="2"/>
  <c r="AC101" i="2"/>
  <c r="AC102" i="2"/>
  <c r="AC117" i="2"/>
  <c r="AC118" i="2"/>
  <c r="AC133" i="2"/>
  <c r="AC134" i="2"/>
  <c r="AC149" i="2"/>
  <c r="AC150" i="2"/>
  <c r="AC165" i="2"/>
  <c r="AC166" i="2"/>
  <c r="AC181" i="2"/>
  <c r="AC182" i="2"/>
  <c r="AC194" i="2"/>
  <c r="AC202" i="2"/>
  <c r="AC134" i="1"/>
  <c r="AC48" i="1"/>
  <c r="AB15" i="1"/>
  <c r="T15" i="1"/>
  <c r="U15" i="1"/>
  <c r="V15" i="1"/>
  <c r="W15" i="1"/>
  <c r="X15" i="1"/>
  <c r="Y15" i="1"/>
  <c r="Z15" i="1"/>
  <c r="AA15" i="1"/>
  <c r="AB10" i="1"/>
  <c r="T10" i="1"/>
  <c r="U10" i="1"/>
  <c r="V10" i="1"/>
  <c r="W10" i="1"/>
  <c r="X10" i="1"/>
  <c r="Y10" i="1"/>
  <c r="Z10" i="1"/>
  <c r="AA10" i="1"/>
  <c r="AB100" i="1"/>
  <c r="T100" i="1"/>
  <c r="U100" i="1"/>
  <c r="V100" i="1"/>
  <c r="W100" i="1"/>
  <c r="X100" i="1"/>
  <c r="Y100" i="1"/>
  <c r="Z100" i="1"/>
  <c r="AA100" i="1"/>
  <c r="AB136" i="1"/>
  <c r="T136" i="1"/>
  <c r="U136" i="1"/>
  <c r="V136" i="1"/>
  <c r="W136" i="1"/>
  <c r="X136" i="1"/>
  <c r="Y136" i="1"/>
  <c r="Z136" i="1"/>
  <c r="AA136" i="1"/>
  <c r="AB122" i="1"/>
  <c r="T122" i="1"/>
  <c r="U122" i="1"/>
  <c r="V122" i="1"/>
  <c r="W122" i="1"/>
  <c r="X122" i="1"/>
  <c r="Y122" i="1"/>
  <c r="Z122" i="1"/>
  <c r="AA122" i="1"/>
  <c r="AB113" i="1"/>
  <c r="T113" i="1"/>
  <c r="U113" i="1"/>
  <c r="V113" i="1"/>
  <c r="W113" i="1"/>
  <c r="X113" i="1"/>
  <c r="Y113" i="1"/>
  <c r="Z113" i="1"/>
  <c r="AA113" i="1"/>
  <c r="AB81" i="1"/>
  <c r="T81" i="1"/>
  <c r="U81" i="1"/>
  <c r="V81" i="1"/>
  <c r="W81" i="1"/>
  <c r="X81" i="1"/>
  <c r="Y81" i="1"/>
  <c r="Z81" i="1"/>
  <c r="AA81" i="1"/>
  <c r="AB41" i="1"/>
  <c r="T41" i="1"/>
  <c r="U41" i="1"/>
  <c r="V41" i="1"/>
  <c r="W41" i="1"/>
  <c r="X41" i="1"/>
  <c r="Y41" i="1"/>
  <c r="Z41" i="1"/>
  <c r="AA41" i="1"/>
  <c r="AB137" i="1"/>
  <c r="T137" i="1"/>
  <c r="U137" i="1"/>
  <c r="V137" i="1"/>
  <c r="W137" i="1"/>
  <c r="X137" i="1"/>
  <c r="Y137" i="1"/>
  <c r="Z137" i="1"/>
  <c r="AA137" i="1"/>
  <c r="AB102" i="1"/>
  <c r="T102" i="1"/>
  <c r="U102" i="1"/>
  <c r="V102" i="1"/>
  <c r="W102" i="1"/>
  <c r="X102" i="1"/>
  <c r="Y102" i="1"/>
  <c r="Z102" i="1"/>
  <c r="AA102" i="1"/>
  <c r="AB92" i="1"/>
  <c r="T92" i="1"/>
  <c r="U92" i="1"/>
  <c r="V92" i="1"/>
  <c r="W92" i="1"/>
  <c r="X92" i="1"/>
  <c r="Y92" i="1"/>
  <c r="Z92" i="1"/>
  <c r="AA92" i="1"/>
  <c r="AC92" i="1" l="1"/>
  <c r="AC102" i="1"/>
  <c r="AC41" i="1"/>
  <c r="AC81" i="1"/>
  <c r="AC113" i="1"/>
  <c r="AC136" i="1"/>
  <c r="AC100" i="1"/>
  <c r="AC15" i="1"/>
  <c r="AC137" i="1"/>
  <c r="AC10" i="1"/>
  <c r="AC122" i="1"/>
  <c r="Y44" i="1" l="1"/>
  <c r="V96" i="1" l="1"/>
  <c r="V34" i="1"/>
  <c r="V58" i="1"/>
  <c r="V64" i="1"/>
  <c r="V132" i="1"/>
  <c r="V108" i="1"/>
  <c r="V43" i="1"/>
  <c r="V78" i="1"/>
  <c r="V97" i="1"/>
  <c r="V18" i="1"/>
  <c r="V117" i="1"/>
  <c r="V85" i="1"/>
  <c r="V120" i="1"/>
  <c r="V123" i="1"/>
  <c r="V138" i="1"/>
  <c r="V69" i="1"/>
  <c r="V50" i="1"/>
  <c r="V99" i="1"/>
  <c r="V52" i="1"/>
  <c r="V106" i="1"/>
  <c r="V33" i="1"/>
  <c r="V24" i="1"/>
  <c r="V62" i="1"/>
  <c r="V17" i="1"/>
  <c r="V51" i="1"/>
  <c r="V116" i="1"/>
  <c r="V128" i="1"/>
  <c r="V90" i="1"/>
  <c r="V145" i="1"/>
  <c r="V91" i="1"/>
  <c r="V11" i="1"/>
  <c r="V44" i="1"/>
  <c r="V53" i="1"/>
  <c r="V93" i="1"/>
  <c r="V80" i="1"/>
  <c r="V124" i="1"/>
  <c r="V82" i="1"/>
  <c r="V20" i="1"/>
  <c r="V16" i="1"/>
  <c r="V37" i="1"/>
  <c r="V104" i="1"/>
  <c r="V54" i="1"/>
  <c r="V49" i="1"/>
  <c r="V65" i="1"/>
  <c r="V89" i="1"/>
  <c r="V47" i="1"/>
  <c r="V30" i="1"/>
  <c r="V141" i="1"/>
  <c r="V130" i="1"/>
  <c r="V133" i="1"/>
  <c r="V59" i="1"/>
  <c r="V70" i="1"/>
  <c r="V126" i="1"/>
  <c r="V103" i="1"/>
  <c r="V38" i="1"/>
  <c r="V150" i="1"/>
  <c r="V83" i="1"/>
  <c r="V56" i="1"/>
  <c r="V68" i="1"/>
  <c r="V19" i="1"/>
  <c r="V127" i="1"/>
  <c r="V118" i="1"/>
  <c r="V143" i="1"/>
  <c r="V140" i="1"/>
  <c r="V60" i="1"/>
  <c r="V114" i="1"/>
  <c r="V125" i="1"/>
  <c r="V75" i="1"/>
  <c r="V149" i="1"/>
  <c r="V31" i="1"/>
  <c r="V21" i="1"/>
  <c r="V79" i="1"/>
  <c r="V45" i="1"/>
  <c r="V73" i="1"/>
  <c r="V74" i="1"/>
  <c r="V109" i="1"/>
  <c r="V144" i="1"/>
  <c r="V29" i="1"/>
  <c r="V101" i="1"/>
  <c r="V95" i="1"/>
  <c r="V111" i="1"/>
  <c r="V13" i="1"/>
  <c r="V67" i="1"/>
  <c r="V153" i="1"/>
  <c r="V151" i="1"/>
  <c r="V61" i="1"/>
  <c r="V148" i="1"/>
  <c r="V23" i="1"/>
  <c r="V22" i="1"/>
  <c r="V46" i="1"/>
  <c r="V98" i="1"/>
  <c r="V131" i="1"/>
  <c r="V32" i="1"/>
  <c r="V112" i="1"/>
  <c r="V86" i="1"/>
  <c r="V129" i="1"/>
  <c r="V142" i="1"/>
  <c r="V139" i="1"/>
  <c r="V28" i="1"/>
  <c r="V72" i="1"/>
  <c r="V63" i="1"/>
  <c r="V154" i="1"/>
  <c r="V55" i="1"/>
  <c r="V39" i="1"/>
  <c r="V146" i="1"/>
  <c r="V107" i="1"/>
  <c r="V135" i="1"/>
  <c r="V155" i="1"/>
  <c r="V84" i="1"/>
  <c r="V152" i="1"/>
  <c r="V105" i="1"/>
  <c r="V14" i="1"/>
  <c r="V119" i="1"/>
  <c r="V88" i="1"/>
  <c r="V76" i="1"/>
  <c r="V36" i="1"/>
  <c r="V66" i="1"/>
  <c r="V27" i="1"/>
  <c r="V9" i="1"/>
  <c r="V77" i="1"/>
  <c r="V115" i="1"/>
  <c r="V25" i="1"/>
  <c r="V26" i="1"/>
  <c r="V42" i="1"/>
  <c r="V87" i="1"/>
  <c r="V40" i="1"/>
  <c r="V110" i="1"/>
  <c r="V57" i="1"/>
  <c r="V147" i="1"/>
  <c r="V121" i="1"/>
  <c r="V71" i="1"/>
  <c r="V12" i="1"/>
  <c r="V94" i="1"/>
  <c r="V35" i="1"/>
  <c r="U34" i="1" l="1"/>
  <c r="U58" i="1"/>
  <c r="U64" i="1"/>
  <c r="U132" i="1"/>
  <c r="U108" i="1"/>
  <c r="U43" i="1"/>
  <c r="U78" i="1"/>
  <c r="U97" i="1"/>
  <c r="U18" i="1"/>
  <c r="U117" i="1"/>
  <c r="U85" i="1"/>
  <c r="U120" i="1"/>
  <c r="U123" i="1"/>
  <c r="U138" i="1"/>
  <c r="U69" i="1"/>
  <c r="U50" i="1"/>
  <c r="U99" i="1"/>
  <c r="U52" i="1"/>
  <c r="U106" i="1"/>
  <c r="U33" i="1"/>
  <c r="U24" i="1"/>
  <c r="U62" i="1"/>
  <c r="U17" i="1"/>
  <c r="U51" i="1"/>
  <c r="U116" i="1"/>
  <c r="U128" i="1"/>
  <c r="U90" i="1"/>
  <c r="U145" i="1"/>
  <c r="U91" i="1"/>
  <c r="U11" i="1"/>
  <c r="U44" i="1"/>
  <c r="U53" i="1"/>
  <c r="U93" i="1"/>
  <c r="U80" i="1"/>
  <c r="U124" i="1"/>
  <c r="U82" i="1"/>
  <c r="U20" i="1"/>
  <c r="U16" i="1"/>
  <c r="U37" i="1"/>
  <c r="U104" i="1"/>
  <c r="U54" i="1"/>
  <c r="U49" i="1"/>
  <c r="U65" i="1"/>
  <c r="U89" i="1"/>
  <c r="U47" i="1"/>
  <c r="U30" i="1"/>
  <c r="U141" i="1"/>
  <c r="U130" i="1"/>
  <c r="U133" i="1"/>
  <c r="U70" i="1"/>
  <c r="U126" i="1"/>
  <c r="U103" i="1"/>
  <c r="U38" i="1"/>
  <c r="U150" i="1"/>
  <c r="U83" i="1"/>
  <c r="U56" i="1"/>
  <c r="U68" i="1"/>
  <c r="U19" i="1"/>
  <c r="U127" i="1"/>
  <c r="U118" i="1"/>
  <c r="U143" i="1"/>
  <c r="U140" i="1"/>
  <c r="U60" i="1"/>
  <c r="U114" i="1"/>
  <c r="U125" i="1"/>
  <c r="U75" i="1"/>
  <c r="U149" i="1"/>
  <c r="U31" i="1"/>
  <c r="U21" i="1"/>
  <c r="U79" i="1"/>
  <c r="U45" i="1"/>
  <c r="U73" i="1"/>
  <c r="U74" i="1"/>
  <c r="U109" i="1"/>
  <c r="U144" i="1"/>
  <c r="U29" i="1"/>
  <c r="U101" i="1"/>
  <c r="U95" i="1"/>
  <c r="U111" i="1"/>
  <c r="U13" i="1"/>
  <c r="U67" i="1"/>
  <c r="U153" i="1"/>
  <c r="U151" i="1"/>
  <c r="U61" i="1"/>
  <c r="U148" i="1"/>
  <c r="U23" i="1"/>
  <c r="U22" i="1"/>
  <c r="U46" i="1"/>
  <c r="U98" i="1"/>
  <c r="U131" i="1"/>
  <c r="U32" i="1"/>
  <c r="U112" i="1"/>
  <c r="U86" i="1"/>
  <c r="U129" i="1"/>
  <c r="U142" i="1"/>
  <c r="U139" i="1"/>
  <c r="U28" i="1"/>
  <c r="U72" i="1"/>
  <c r="U63" i="1"/>
  <c r="U154" i="1"/>
  <c r="U55" i="1"/>
  <c r="U39" i="1"/>
  <c r="U146" i="1"/>
  <c r="U107" i="1"/>
  <c r="U135" i="1"/>
  <c r="U155" i="1"/>
  <c r="U84" i="1"/>
  <c r="U152" i="1"/>
  <c r="U105" i="1"/>
  <c r="U14" i="1"/>
  <c r="U119" i="1"/>
  <c r="U88" i="1"/>
  <c r="U76" i="1"/>
  <c r="U36" i="1"/>
  <c r="U66" i="1"/>
  <c r="U27" i="1"/>
  <c r="U9" i="1"/>
  <c r="U77" i="1"/>
  <c r="U115" i="1"/>
  <c r="U25" i="1"/>
  <c r="U26" i="1"/>
  <c r="U42" i="1"/>
  <c r="U87" i="1"/>
  <c r="U40" i="1"/>
  <c r="U110" i="1"/>
  <c r="U57" i="1"/>
  <c r="U147" i="1"/>
  <c r="U121" i="1"/>
  <c r="U71" i="1"/>
  <c r="U12" i="1"/>
  <c r="U94" i="1"/>
  <c r="U96" i="1"/>
  <c r="U35" i="1"/>
  <c r="T34" i="1"/>
  <c r="T58" i="1"/>
  <c r="T64" i="1"/>
  <c r="T132" i="1"/>
  <c r="T108" i="1"/>
  <c r="T43" i="1"/>
  <c r="T78" i="1"/>
  <c r="T97" i="1"/>
  <c r="T18" i="1"/>
  <c r="T117" i="1"/>
  <c r="T85" i="1"/>
  <c r="T120" i="1"/>
  <c r="T123" i="1"/>
  <c r="T138" i="1"/>
  <c r="T69" i="1"/>
  <c r="T50" i="1"/>
  <c r="T99" i="1"/>
  <c r="T52" i="1"/>
  <c r="T106" i="1"/>
  <c r="T33" i="1"/>
  <c r="T24" i="1"/>
  <c r="T62" i="1"/>
  <c r="T17" i="1"/>
  <c r="T51" i="1"/>
  <c r="T116" i="1"/>
  <c r="T128" i="1"/>
  <c r="T90" i="1"/>
  <c r="T145" i="1"/>
  <c r="T91" i="1"/>
  <c r="T11" i="1"/>
  <c r="T44" i="1"/>
  <c r="T53" i="1"/>
  <c r="T93" i="1"/>
  <c r="T80" i="1"/>
  <c r="T124" i="1"/>
  <c r="T82" i="1"/>
  <c r="T20" i="1"/>
  <c r="T16" i="1"/>
  <c r="T37" i="1"/>
  <c r="T104" i="1"/>
  <c r="T54" i="1"/>
  <c r="T49" i="1"/>
  <c r="T65" i="1"/>
  <c r="T89" i="1"/>
  <c r="T47" i="1"/>
  <c r="T30" i="1"/>
  <c r="T141" i="1"/>
  <c r="T130" i="1"/>
  <c r="T133" i="1"/>
  <c r="T70" i="1"/>
  <c r="T126" i="1"/>
  <c r="T103" i="1"/>
  <c r="T38" i="1"/>
  <c r="T150" i="1"/>
  <c r="T83" i="1"/>
  <c r="T56" i="1"/>
  <c r="T68" i="1"/>
  <c r="T19" i="1"/>
  <c r="T127" i="1"/>
  <c r="T118" i="1"/>
  <c r="T143" i="1"/>
  <c r="T140" i="1"/>
  <c r="T60" i="1"/>
  <c r="T114" i="1"/>
  <c r="T125" i="1"/>
  <c r="T75" i="1"/>
  <c r="T149" i="1"/>
  <c r="T31" i="1"/>
  <c r="T21" i="1"/>
  <c r="T79" i="1"/>
  <c r="T45" i="1"/>
  <c r="T73" i="1"/>
  <c r="T74" i="1"/>
  <c r="T109" i="1"/>
  <c r="T144" i="1"/>
  <c r="T29" i="1"/>
  <c r="T101" i="1"/>
  <c r="T95" i="1"/>
  <c r="T111" i="1"/>
  <c r="T13" i="1"/>
  <c r="T67" i="1"/>
  <c r="T153" i="1"/>
  <c r="T151" i="1"/>
  <c r="T61" i="1"/>
  <c r="T148" i="1"/>
  <c r="T23" i="1"/>
  <c r="T22" i="1"/>
  <c r="T46" i="1"/>
  <c r="T98" i="1"/>
  <c r="T131" i="1"/>
  <c r="T32" i="1"/>
  <c r="T112" i="1"/>
  <c r="T86" i="1"/>
  <c r="T129" i="1"/>
  <c r="T142" i="1"/>
  <c r="T139" i="1"/>
  <c r="T28" i="1"/>
  <c r="T72" i="1"/>
  <c r="T63" i="1"/>
  <c r="T154" i="1"/>
  <c r="T55" i="1"/>
  <c r="T39" i="1"/>
  <c r="T146" i="1"/>
  <c r="T107" i="1"/>
  <c r="T135" i="1"/>
  <c r="T155" i="1"/>
  <c r="T84" i="1"/>
  <c r="T152" i="1"/>
  <c r="T105" i="1"/>
  <c r="T14" i="1"/>
  <c r="T119" i="1"/>
  <c r="T88" i="1"/>
  <c r="T76" i="1"/>
  <c r="T36" i="1"/>
  <c r="T66" i="1"/>
  <c r="T27" i="1"/>
  <c r="T9" i="1"/>
  <c r="T77" i="1"/>
  <c r="T115" i="1"/>
  <c r="T25" i="1"/>
  <c r="T26" i="1"/>
  <c r="T42" i="1"/>
  <c r="T87" i="1"/>
  <c r="T40" i="1"/>
  <c r="T110" i="1"/>
  <c r="T57" i="1"/>
  <c r="T147" i="1"/>
  <c r="T121" i="1"/>
  <c r="T71" i="1"/>
  <c r="T12" i="1"/>
  <c r="T94" i="1"/>
  <c r="T96" i="1"/>
  <c r="T35" i="1"/>
  <c r="Z35" i="1" l="1"/>
  <c r="Y35" i="1"/>
  <c r="X35" i="1"/>
  <c r="W35" i="1"/>
  <c r="X96" i="1" l="1"/>
  <c r="W34" i="1" l="1"/>
  <c r="X71" i="1" l="1"/>
  <c r="AB11" i="1" l="1"/>
  <c r="AB44" i="1"/>
  <c r="AB53" i="1"/>
  <c r="AB93" i="1"/>
  <c r="AB80" i="1"/>
  <c r="AB124" i="1"/>
  <c r="AB82" i="1"/>
  <c r="AB20" i="1"/>
  <c r="AB16" i="1"/>
  <c r="AB37" i="1"/>
  <c r="AB104" i="1"/>
  <c r="AB54" i="1"/>
  <c r="AB49" i="1"/>
  <c r="AB65" i="1"/>
  <c r="AB89" i="1"/>
  <c r="AB47" i="1"/>
  <c r="AB30" i="1"/>
  <c r="AB141" i="1"/>
  <c r="AB130" i="1"/>
  <c r="AB133" i="1"/>
  <c r="AB59" i="1"/>
  <c r="AB70" i="1"/>
  <c r="AB126" i="1"/>
  <c r="AB103" i="1"/>
  <c r="AB38" i="1"/>
  <c r="AB150" i="1"/>
  <c r="AB83" i="1"/>
  <c r="AB56" i="1"/>
  <c r="AB68" i="1"/>
  <c r="AB19" i="1"/>
  <c r="AB127" i="1"/>
  <c r="AB118" i="1"/>
  <c r="AB143" i="1"/>
  <c r="AB140" i="1"/>
  <c r="AB60" i="1"/>
  <c r="AB114" i="1"/>
  <c r="AB125" i="1"/>
  <c r="AB75" i="1"/>
  <c r="AB149" i="1"/>
  <c r="AB31" i="1"/>
  <c r="AB21" i="1"/>
  <c r="AB79" i="1"/>
  <c r="AB45" i="1"/>
  <c r="AB73" i="1"/>
  <c r="AB74" i="1"/>
  <c r="AB109" i="1"/>
  <c r="AB144" i="1"/>
  <c r="AB29" i="1"/>
  <c r="AB101" i="1"/>
  <c r="AB95" i="1"/>
  <c r="AB111" i="1"/>
  <c r="AB13" i="1"/>
  <c r="AB67" i="1"/>
  <c r="AB153" i="1"/>
  <c r="AB151" i="1"/>
  <c r="AB148" i="1"/>
  <c r="AB23" i="1"/>
  <c r="AB22" i="1"/>
  <c r="AB46" i="1"/>
  <c r="AB98" i="1"/>
  <c r="AB131" i="1"/>
  <c r="AB32" i="1"/>
  <c r="AB112" i="1"/>
  <c r="AB86" i="1"/>
  <c r="AB129" i="1"/>
  <c r="AB142" i="1"/>
  <c r="AB139" i="1"/>
  <c r="AB28" i="1"/>
  <c r="AB72" i="1"/>
  <c r="AB63" i="1"/>
  <c r="AB154" i="1"/>
  <c r="AB55" i="1"/>
  <c r="AB39" i="1"/>
  <c r="AB146" i="1"/>
  <c r="AB107" i="1"/>
  <c r="AB135" i="1"/>
  <c r="AB155" i="1"/>
  <c r="AB84" i="1"/>
  <c r="AB152" i="1"/>
  <c r="AB105" i="1"/>
  <c r="AB14" i="1"/>
  <c r="AB119" i="1"/>
  <c r="AB88" i="1"/>
  <c r="AB76" i="1"/>
  <c r="AB36" i="1"/>
  <c r="AB66" i="1"/>
  <c r="AB27" i="1"/>
  <c r="AB9" i="1"/>
  <c r="AB77" i="1"/>
  <c r="AB115" i="1"/>
  <c r="AB25" i="1"/>
  <c r="AB26" i="1"/>
  <c r="AB42" i="1"/>
  <c r="AB87" i="1"/>
  <c r="AB40" i="1"/>
  <c r="AB110" i="1"/>
  <c r="AB57" i="1"/>
  <c r="AB147" i="1"/>
  <c r="AB121" i="1"/>
  <c r="AB71" i="1"/>
  <c r="AB12" i="1"/>
  <c r="AB145" i="1"/>
  <c r="AB91" i="1"/>
  <c r="W91" i="1"/>
  <c r="X91" i="1"/>
  <c r="Y91" i="1"/>
  <c r="Z91" i="1"/>
  <c r="AA91" i="1"/>
  <c r="W11" i="1"/>
  <c r="X11" i="1"/>
  <c r="Y11" i="1"/>
  <c r="Z11" i="1"/>
  <c r="AA11" i="1"/>
  <c r="W44" i="1"/>
  <c r="X44" i="1"/>
  <c r="Z44" i="1"/>
  <c r="AA44" i="1"/>
  <c r="W53" i="1"/>
  <c r="X53" i="1"/>
  <c r="Y53" i="1"/>
  <c r="Z53" i="1"/>
  <c r="AA53" i="1"/>
  <c r="W93" i="1"/>
  <c r="X93" i="1"/>
  <c r="Y93" i="1"/>
  <c r="Z93" i="1"/>
  <c r="AA93" i="1"/>
  <c r="W80" i="1"/>
  <c r="X80" i="1"/>
  <c r="Y80" i="1"/>
  <c r="Z80" i="1"/>
  <c r="AA80" i="1"/>
  <c r="W124" i="1"/>
  <c r="X124" i="1"/>
  <c r="Y124" i="1"/>
  <c r="Z124" i="1"/>
  <c r="AA124" i="1"/>
  <c r="W82" i="1"/>
  <c r="X82" i="1"/>
  <c r="Y82" i="1"/>
  <c r="Z82" i="1"/>
  <c r="AA82" i="1"/>
  <c r="W20" i="1"/>
  <c r="X20" i="1"/>
  <c r="Y20" i="1"/>
  <c r="Z20" i="1"/>
  <c r="AA20" i="1"/>
  <c r="W16" i="1"/>
  <c r="X16" i="1"/>
  <c r="Y16" i="1"/>
  <c r="Z16" i="1"/>
  <c r="AA16" i="1"/>
  <c r="W37" i="1"/>
  <c r="X37" i="1"/>
  <c r="Y37" i="1"/>
  <c r="Z37" i="1"/>
  <c r="AA37" i="1"/>
  <c r="W104" i="1"/>
  <c r="X104" i="1"/>
  <c r="Y104" i="1"/>
  <c r="Z104" i="1"/>
  <c r="AA104" i="1"/>
  <c r="W54" i="1"/>
  <c r="X54" i="1"/>
  <c r="Y54" i="1"/>
  <c r="Z54" i="1"/>
  <c r="AA54" i="1"/>
  <c r="W49" i="1"/>
  <c r="X49" i="1"/>
  <c r="Y49" i="1"/>
  <c r="Z49" i="1"/>
  <c r="AA49" i="1"/>
  <c r="W65" i="1"/>
  <c r="X65" i="1"/>
  <c r="Y65" i="1"/>
  <c r="Z65" i="1"/>
  <c r="AA65" i="1"/>
  <c r="W89" i="1"/>
  <c r="X89" i="1"/>
  <c r="Y89" i="1"/>
  <c r="Z89" i="1"/>
  <c r="AA89" i="1"/>
  <c r="W47" i="1"/>
  <c r="X47" i="1"/>
  <c r="Y47" i="1"/>
  <c r="Z47" i="1"/>
  <c r="AA47" i="1"/>
  <c r="W30" i="1"/>
  <c r="X30" i="1"/>
  <c r="Y30" i="1"/>
  <c r="Z30" i="1"/>
  <c r="AA30" i="1"/>
  <c r="W141" i="1"/>
  <c r="X141" i="1"/>
  <c r="Y141" i="1"/>
  <c r="Z141" i="1"/>
  <c r="AA141" i="1"/>
  <c r="W130" i="1"/>
  <c r="X130" i="1"/>
  <c r="Y130" i="1"/>
  <c r="Z130" i="1"/>
  <c r="AA130" i="1"/>
  <c r="W133" i="1"/>
  <c r="X133" i="1"/>
  <c r="Y133" i="1"/>
  <c r="Z133" i="1"/>
  <c r="AA133" i="1"/>
  <c r="W59" i="1"/>
  <c r="X59" i="1"/>
  <c r="Y59" i="1"/>
  <c r="Z59" i="1"/>
  <c r="AA59" i="1"/>
  <c r="W70" i="1"/>
  <c r="X70" i="1"/>
  <c r="Y70" i="1"/>
  <c r="Z70" i="1"/>
  <c r="AA70" i="1"/>
  <c r="W126" i="1"/>
  <c r="X126" i="1"/>
  <c r="Y126" i="1"/>
  <c r="Z126" i="1"/>
  <c r="AA126" i="1"/>
  <c r="W103" i="1"/>
  <c r="X103" i="1"/>
  <c r="Y103" i="1"/>
  <c r="Z103" i="1"/>
  <c r="AA103" i="1"/>
  <c r="W38" i="1"/>
  <c r="X38" i="1"/>
  <c r="Y38" i="1"/>
  <c r="Z38" i="1"/>
  <c r="AA38" i="1"/>
  <c r="W150" i="1"/>
  <c r="X150" i="1"/>
  <c r="Y150" i="1"/>
  <c r="Z150" i="1"/>
  <c r="AA150" i="1"/>
  <c r="W83" i="1"/>
  <c r="X83" i="1"/>
  <c r="Y83" i="1"/>
  <c r="Z83" i="1"/>
  <c r="AA83" i="1"/>
  <c r="W56" i="1"/>
  <c r="X56" i="1"/>
  <c r="Y56" i="1"/>
  <c r="Z56" i="1"/>
  <c r="AA56" i="1"/>
  <c r="W68" i="1"/>
  <c r="X68" i="1"/>
  <c r="Y68" i="1"/>
  <c r="Z68" i="1"/>
  <c r="AA68" i="1"/>
  <c r="W19" i="1"/>
  <c r="X19" i="1"/>
  <c r="Y19" i="1"/>
  <c r="Z19" i="1"/>
  <c r="AA19" i="1"/>
  <c r="W127" i="1"/>
  <c r="X127" i="1"/>
  <c r="Y127" i="1"/>
  <c r="Z127" i="1"/>
  <c r="AA127" i="1"/>
  <c r="W118" i="1"/>
  <c r="X118" i="1"/>
  <c r="Y118" i="1"/>
  <c r="Z118" i="1"/>
  <c r="AA118" i="1"/>
  <c r="W143" i="1"/>
  <c r="X143" i="1"/>
  <c r="Y143" i="1"/>
  <c r="Z143" i="1"/>
  <c r="AA143" i="1"/>
  <c r="W140" i="1"/>
  <c r="X140" i="1"/>
  <c r="Y140" i="1"/>
  <c r="Z140" i="1"/>
  <c r="AA140" i="1"/>
  <c r="W60" i="1"/>
  <c r="X60" i="1"/>
  <c r="Y60" i="1"/>
  <c r="Z60" i="1"/>
  <c r="AA60" i="1"/>
  <c r="W114" i="1"/>
  <c r="X114" i="1"/>
  <c r="Y114" i="1"/>
  <c r="Z114" i="1"/>
  <c r="AA114" i="1"/>
  <c r="W125" i="1"/>
  <c r="X125" i="1"/>
  <c r="Y125" i="1"/>
  <c r="Z125" i="1"/>
  <c r="AA125" i="1"/>
  <c r="W75" i="1"/>
  <c r="X75" i="1"/>
  <c r="Y75" i="1"/>
  <c r="Z75" i="1"/>
  <c r="AA75" i="1"/>
  <c r="W149" i="1"/>
  <c r="X149" i="1"/>
  <c r="Y149" i="1"/>
  <c r="Z149" i="1"/>
  <c r="AA149" i="1"/>
  <c r="W31" i="1"/>
  <c r="X31" i="1"/>
  <c r="Y31" i="1"/>
  <c r="Z31" i="1"/>
  <c r="AA31" i="1"/>
  <c r="W21" i="1"/>
  <c r="X21" i="1"/>
  <c r="Y21" i="1"/>
  <c r="Z21" i="1"/>
  <c r="AA21" i="1"/>
  <c r="W79" i="1"/>
  <c r="X79" i="1"/>
  <c r="Y79" i="1"/>
  <c r="Z79" i="1"/>
  <c r="AA79" i="1"/>
  <c r="W45" i="1"/>
  <c r="X45" i="1"/>
  <c r="Y45" i="1"/>
  <c r="Z45" i="1"/>
  <c r="AA45" i="1"/>
  <c r="W73" i="1"/>
  <c r="X73" i="1"/>
  <c r="Y73" i="1"/>
  <c r="Z73" i="1"/>
  <c r="AA73" i="1"/>
  <c r="W74" i="1"/>
  <c r="X74" i="1"/>
  <c r="Y74" i="1"/>
  <c r="Z74" i="1"/>
  <c r="AA74" i="1"/>
  <c r="W109" i="1"/>
  <c r="X109" i="1"/>
  <c r="Y109" i="1"/>
  <c r="Z109" i="1"/>
  <c r="AA109" i="1"/>
  <c r="W144" i="1"/>
  <c r="X144" i="1"/>
  <c r="Y144" i="1"/>
  <c r="Z144" i="1"/>
  <c r="AA144" i="1"/>
  <c r="W29" i="1"/>
  <c r="X29" i="1"/>
  <c r="Y29" i="1"/>
  <c r="Z29" i="1"/>
  <c r="AA29" i="1"/>
  <c r="W101" i="1"/>
  <c r="X101" i="1"/>
  <c r="Y101" i="1"/>
  <c r="Z101" i="1"/>
  <c r="AA101" i="1"/>
  <c r="W95" i="1"/>
  <c r="X95" i="1"/>
  <c r="Y95" i="1"/>
  <c r="Z95" i="1"/>
  <c r="AA95" i="1"/>
  <c r="W111" i="1"/>
  <c r="X111" i="1"/>
  <c r="Y111" i="1"/>
  <c r="Z111" i="1"/>
  <c r="AA111" i="1"/>
  <c r="W13" i="1"/>
  <c r="X13" i="1"/>
  <c r="Y13" i="1"/>
  <c r="Z13" i="1"/>
  <c r="AA13" i="1"/>
  <c r="W67" i="1"/>
  <c r="X67" i="1"/>
  <c r="Y67" i="1"/>
  <c r="Z67" i="1"/>
  <c r="AA67" i="1"/>
  <c r="W153" i="1"/>
  <c r="X153" i="1"/>
  <c r="Y153" i="1"/>
  <c r="Z153" i="1"/>
  <c r="AA153" i="1"/>
  <c r="W151" i="1"/>
  <c r="X151" i="1"/>
  <c r="Y151" i="1"/>
  <c r="Z151" i="1"/>
  <c r="AA151" i="1"/>
  <c r="W61" i="1"/>
  <c r="X61" i="1"/>
  <c r="Y61" i="1"/>
  <c r="Z61" i="1"/>
  <c r="AA61" i="1"/>
  <c r="AB61" i="1"/>
  <c r="W148" i="1"/>
  <c r="X148" i="1"/>
  <c r="Y148" i="1"/>
  <c r="Z148" i="1"/>
  <c r="AA148" i="1"/>
  <c r="W23" i="1"/>
  <c r="X23" i="1"/>
  <c r="Y23" i="1"/>
  <c r="Z23" i="1"/>
  <c r="AA23" i="1"/>
  <c r="W22" i="1"/>
  <c r="X22" i="1"/>
  <c r="Y22" i="1"/>
  <c r="Z22" i="1"/>
  <c r="AA22" i="1"/>
  <c r="W46" i="1"/>
  <c r="X46" i="1"/>
  <c r="Y46" i="1"/>
  <c r="Z46" i="1"/>
  <c r="AA46" i="1"/>
  <c r="W98" i="1"/>
  <c r="X98" i="1"/>
  <c r="Y98" i="1"/>
  <c r="Z98" i="1"/>
  <c r="AA98" i="1"/>
  <c r="W131" i="1"/>
  <c r="X131" i="1"/>
  <c r="Y131" i="1"/>
  <c r="Z131" i="1"/>
  <c r="AA131" i="1"/>
  <c r="W32" i="1"/>
  <c r="X32" i="1"/>
  <c r="Y32" i="1"/>
  <c r="Z32" i="1"/>
  <c r="AA32" i="1"/>
  <c r="W112" i="1"/>
  <c r="X112" i="1"/>
  <c r="Y112" i="1"/>
  <c r="Z112" i="1"/>
  <c r="AA112" i="1"/>
  <c r="W86" i="1"/>
  <c r="X86" i="1"/>
  <c r="Y86" i="1"/>
  <c r="Z86" i="1"/>
  <c r="AA86" i="1"/>
  <c r="W129" i="1"/>
  <c r="X129" i="1"/>
  <c r="Y129" i="1"/>
  <c r="Z129" i="1"/>
  <c r="AA129" i="1"/>
  <c r="W142" i="1"/>
  <c r="X142" i="1"/>
  <c r="Y142" i="1"/>
  <c r="Z142" i="1"/>
  <c r="AA142" i="1"/>
  <c r="W139" i="1"/>
  <c r="X139" i="1"/>
  <c r="Y139" i="1"/>
  <c r="Z139" i="1"/>
  <c r="AA139" i="1"/>
  <c r="W28" i="1"/>
  <c r="X28" i="1"/>
  <c r="Y28" i="1"/>
  <c r="Z28" i="1"/>
  <c r="AA28" i="1"/>
  <c r="W72" i="1"/>
  <c r="X72" i="1"/>
  <c r="Y72" i="1"/>
  <c r="Z72" i="1"/>
  <c r="AA72" i="1"/>
  <c r="W63" i="1"/>
  <c r="X63" i="1"/>
  <c r="Y63" i="1"/>
  <c r="Z63" i="1"/>
  <c r="AA63" i="1"/>
  <c r="W154" i="1"/>
  <c r="X154" i="1"/>
  <c r="Y154" i="1"/>
  <c r="Z154" i="1"/>
  <c r="AA154" i="1"/>
  <c r="W55" i="1"/>
  <c r="X55" i="1"/>
  <c r="Y55" i="1"/>
  <c r="Z55" i="1"/>
  <c r="AA55" i="1"/>
  <c r="W39" i="1"/>
  <c r="X39" i="1"/>
  <c r="Y39" i="1"/>
  <c r="Z39" i="1"/>
  <c r="AA39" i="1"/>
  <c r="W146" i="1"/>
  <c r="X146" i="1"/>
  <c r="Y146" i="1"/>
  <c r="Z146" i="1"/>
  <c r="AA146" i="1"/>
  <c r="W107" i="1"/>
  <c r="X107" i="1"/>
  <c r="Y107" i="1"/>
  <c r="Z107" i="1"/>
  <c r="AA107" i="1"/>
  <c r="W135" i="1"/>
  <c r="X135" i="1"/>
  <c r="Y135" i="1"/>
  <c r="Z135" i="1"/>
  <c r="AA135" i="1"/>
  <c r="W155" i="1"/>
  <c r="X155" i="1"/>
  <c r="Y155" i="1"/>
  <c r="Z155" i="1"/>
  <c r="AA155" i="1"/>
  <c r="W84" i="1"/>
  <c r="X84" i="1"/>
  <c r="Y84" i="1"/>
  <c r="Z84" i="1"/>
  <c r="AA84" i="1"/>
  <c r="W152" i="1"/>
  <c r="X152" i="1"/>
  <c r="Y152" i="1"/>
  <c r="Z152" i="1"/>
  <c r="AA152" i="1"/>
  <c r="W105" i="1"/>
  <c r="X105" i="1"/>
  <c r="Y105" i="1"/>
  <c r="Z105" i="1"/>
  <c r="AA105" i="1"/>
  <c r="W14" i="1"/>
  <c r="X14" i="1"/>
  <c r="Y14" i="1"/>
  <c r="Z14" i="1"/>
  <c r="AA14" i="1"/>
  <c r="W119" i="1"/>
  <c r="X119" i="1"/>
  <c r="Y119" i="1"/>
  <c r="Z119" i="1"/>
  <c r="AA119" i="1"/>
  <c r="W88" i="1"/>
  <c r="X88" i="1"/>
  <c r="Y88" i="1"/>
  <c r="Z88" i="1"/>
  <c r="AA88" i="1"/>
  <c r="W76" i="1"/>
  <c r="X76" i="1"/>
  <c r="Y76" i="1"/>
  <c r="Z76" i="1"/>
  <c r="AA76" i="1"/>
  <c r="W36" i="1"/>
  <c r="X36" i="1"/>
  <c r="Y36" i="1"/>
  <c r="Z36" i="1"/>
  <c r="AA36" i="1"/>
  <c r="W66" i="1"/>
  <c r="X66" i="1"/>
  <c r="Y66" i="1"/>
  <c r="Z66" i="1"/>
  <c r="AA66" i="1"/>
  <c r="W27" i="1"/>
  <c r="X27" i="1"/>
  <c r="Y27" i="1"/>
  <c r="Z27" i="1"/>
  <c r="AA27" i="1"/>
  <c r="W9" i="1"/>
  <c r="X9" i="1"/>
  <c r="Y9" i="1"/>
  <c r="Z9" i="1"/>
  <c r="AA9" i="1"/>
  <c r="W77" i="1"/>
  <c r="X77" i="1"/>
  <c r="Y77" i="1"/>
  <c r="Z77" i="1"/>
  <c r="AA77" i="1"/>
  <c r="W115" i="1"/>
  <c r="X115" i="1"/>
  <c r="Y115" i="1"/>
  <c r="Z115" i="1"/>
  <c r="AA115" i="1"/>
  <c r="W25" i="1"/>
  <c r="X25" i="1"/>
  <c r="Y25" i="1"/>
  <c r="Z25" i="1"/>
  <c r="AA25" i="1"/>
  <c r="W26" i="1"/>
  <c r="X26" i="1"/>
  <c r="Y26" i="1"/>
  <c r="Z26" i="1"/>
  <c r="AA26" i="1"/>
  <c r="W42" i="1"/>
  <c r="X42" i="1"/>
  <c r="Y42" i="1"/>
  <c r="Z42" i="1"/>
  <c r="AA42" i="1"/>
  <c r="W87" i="1"/>
  <c r="X87" i="1"/>
  <c r="Y87" i="1"/>
  <c r="Z87" i="1"/>
  <c r="AA87" i="1"/>
  <c r="W40" i="1"/>
  <c r="X40" i="1"/>
  <c r="Y40" i="1"/>
  <c r="Z40" i="1"/>
  <c r="AA40" i="1"/>
  <c r="W110" i="1"/>
  <c r="X110" i="1"/>
  <c r="Y110" i="1"/>
  <c r="Z110" i="1"/>
  <c r="AA110" i="1"/>
  <c r="W57" i="1"/>
  <c r="X57" i="1"/>
  <c r="Y57" i="1"/>
  <c r="Z57" i="1"/>
  <c r="AA57" i="1"/>
  <c r="W147" i="1"/>
  <c r="X147" i="1"/>
  <c r="Y147" i="1"/>
  <c r="Z147" i="1"/>
  <c r="AA147" i="1"/>
  <c r="W121" i="1"/>
  <c r="X121" i="1"/>
  <c r="Y121" i="1"/>
  <c r="Z121" i="1"/>
  <c r="AA121" i="1"/>
  <c r="W71" i="1"/>
  <c r="Y71" i="1"/>
  <c r="Z71" i="1"/>
  <c r="AA71" i="1"/>
  <c r="W12" i="1"/>
  <c r="X12" i="1"/>
  <c r="Y12" i="1"/>
  <c r="Z12" i="1"/>
  <c r="AA12" i="1"/>
  <c r="W145" i="1"/>
  <c r="X145" i="1"/>
  <c r="Y145" i="1"/>
  <c r="Z145" i="1"/>
  <c r="AA145" i="1"/>
  <c r="AC22" i="1" l="1"/>
  <c r="AC71" i="1"/>
  <c r="AC77" i="1"/>
  <c r="AC39" i="1"/>
  <c r="AC112" i="1"/>
  <c r="AC12" i="1"/>
  <c r="AC27" i="1"/>
  <c r="AC119" i="1"/>
  <c r="AC98" i="1"/>
  <c r="AC40" i="1"/>
  <c r="AC26" i="1"/>
  <c r="AC115" i="1"/>
  <c r="AC76" i="1"/>
  <c r="AC105" i="1"/>
  <c r="AC84" i="1"/>
  <c r="AC146" i="1"/>
  <c r="AC63" i="1"/>
  <c r="AC139" i="1"/>
  <c r="AC129" i="1"/>
  <c r="AC131" i="1"/>
  <c r="AC25" i="1"/>
  <c r="AC72" i="1"/>
  <c r="AC121" i="1"/>
  <c r="AC57" i="1"/>
  <c r="AC87" i="1"/>
  <c r="AC9" i="1"/>
  <c r="AC66" i="1"/>
  <c r="AC14" i="1"/>
  <c r="AC152" i="1"/>
  <c r="AC135" i="1"/>
  <c r="AC55" i="1"/>
  <c r="AC28" i="1"/>
  <c r="AC142" i="1"/>
  <c r="AC147" i="1"/>
  <c r="AC110" i="1"/>
  <c r="AC42" i="1"/>
  <c r="AC36" i="1"/>
  <c r="AC88" i="1"/>
  <c r="AC155" i="1"/>
  <c r="AC107" i="1"/>
  <c r="AC154" i="1"/>
  <c r="AC86" i="1"/>
  <c r="AC32" i="1"/>
  <c r="AC46" i="1"/>
  <c r="AC23" i="1"/>
  <c r="AC148" i="1"/>
  <c r="AC61" i="1"/>
  <c r="AC151" i="1"/>
  <c r="AC153" i="1"/>
  <c r="AC67" i="1"/>
  <c r="AC13" i="1"/>
  <c r="AC111" i="1"/>
  <c r="AC95" i="1"/>
  <c r="AC101" i="1"/>
  <c r="AC29" i="1"/>
  <c r="AC144" i="1"/>
  <c r="AC109" i="1"/>
  <c r="AC74" i="1"/>
  <c r="AC73" i="1"/>
  <c r="AC45" i="1"/>
  <c r="AC79" i="1"/>
  <c r="AC21" i="1"/>
  <c r="AC31" i="1"/>
  <c r="AC149" i="1"/>
  <c r="AC75" i="1"/>
  <c r="AC125" i="1"/>
  <c r="AC114" i="1"/>
  <c r="AC60" i="1"/>
  <c r="AC140" i="1"/>
  <c r="AC143" i="1"/>
  <c r="AC118" i="1"/>
  <c r="AC127" i="1"/>
  <c r="AC19" i="1"/>
  <c r="AC68" i="1"/>
  <c r="AC56" i="1"/>
  <c r="AC83" i="1"/>
  <c r="AC150" i="1"/>
  <c r="AC38" i="1"/>
  <c r="AC103" i="1"/>
  <c r="AC126" i="1"/>
  <c r="AC70" i="1"/>
  <c r="AC59" i="1"/>
  <c r="AC133" i="1"/>
  <c r="AC130" i="1"/>
  <c r="AC141" i="1"/>
  <c r="AC30" i="1"/>
  <c r="AC47" i="1"/>
  <c r="AC89" i="1"/>
  <c r="AC65" i="1"/>
  <c r="AC49" i="1"/>
  <c r="AC54" i="1"/>
  <c r="AC104" i="1"/>
  <c r="AC37" i="1"/>
  <c r="AC16" i="1"/>
  <c r="AC20" i="1"/>
  <c r="AC82" i="1"/>
  <c r="AC124" i="1"/>
  <c r="AC80" i="1"/>
  <c r="AC93" i="1"/>
  <c r="AC53" i="1"/>
  <c r="AC44" i="1"/>
  <c r="AC11" i="1"/>
  <c r="AC91" i="1"/>
  <c r="AC145" i="1"/>
  <c r="W108" i="1" l="1"/>
  <c r="X108" i="1"/>
  <c r="Y108" i="1"/>
  <c r="Z108" i="1"/>
  <c r="AA108" i="1"/>
  <c r="W43" i="1"/>
  <c r="X43" i="1"/>
  <c r="Y43" i="1"/>
  <c r="Z43" i="1"/>
  <c r="AA43" i="1"/>
  <c r="W78" i="1"/>
  <c r="X78" i="1"/>
  <c r="Y78" i="1"/>
  <c r="Z78" i="1"/>
  <c r="AA78" i="1"/>
  <c r="W97" i="1"/>
  <c r="X97" i="1"/>
  <c r="Y97" i="1"/>
  <c r="Z97" i="1"/>
  <c r="AA97" i="1"/>
  <c r="W18" i="1"/>
  <c r="X18" i="1"/>
  <c r="Y18" i="1"/>
  <c r="Z18" i="1"/>
  <c r="AA18" i="1"/>
  <c r="W117" i="1"/>
  <c r="X117" i="1"/>
  <c r="Y117" i="1"/>
  <c r="Z117" i="1"/>
  <c r="AA117" i="1"/>
  <c r="W85" i="1"/>
  <c r="X85" i="1"/>
  <c r="Y85" i="1"/>
  <c r="Z85" i="1"/>
  <c r="AA85" i="1"/>
  <c r="W120" i="1"/>
  <c r="X120" i="1"/>
  <c r="Y120" i="1"/>
  <c r="Z120" i="1"/>
  <c r="AA120" i="1"/>
  <c r="W123" i="1"/>
  <c r="X123" i="1"/>
  <c r="Y123" i="1"/>
  <c r="Z123" i="1"/>
  <c r="AA123" i="1"/>
  <c r="W138" i="1"/>
  <c r="X138" i="1"/>
  <c r="Y138" i="1"/>
  <c r="Z138" i="1"/>
  <c r="AA138" i="1"/>
  <c r="W69" i="1"/>
  <c r="X69" i="1"/>
  <c r="Y69" i="1"/>
  <c r="Z69" i="1"/>
  <c r="AA69" i="1"/>
  <c r="AB97" i="1"/>
  <c r="AB18" i="1"/>
  <c r="AB117" i="1"/>
  <c r="AB85" i="1"/>
  <c r="AB120" i="1"/>
  <c r="AB123" i="1"/>
  <c r="AB138" i="1"/>
  <c r="AB69" i="1"/>
  <c r="AB50" i="1"/>
  <c r="AB99" i="1"/>
  <c r="AB52" i="1"/>
  <c r="AB106" i="1"/>
  <c r="AB33" i="1"/>
  <c r="AB24" i="1"/>
  <c r="AB62" i="1"/>
  <c r="AB17" i="1"/>
  <c r="AB51" i="1"/>
  <c r="AB116" i="1"/>
  <c r="AB128" i="1"/>
  <c r="AB90" i="1"/>
  <c r="AB58" i="1"/>
  <c r="AB64" i="1"/>
  <c r="AB132" i="1"/>
  <c r="AB108" i="1"/>
  <c r="AB43" i="1"/>
  <c r="AB78" i="1"/>
  <c r="W64" i="1"/>
  <c r="X64" i="1"/>
  <c r="Y64" i="1"/>
  <c r="Z64" i="1"/>
  <c r="AA64" i="1"/>
  <c r="W132" i="1"/>
  <c r="X132" i="1"/>
  <c r="Y132" i="1"/>
  <c r="Z132" i="1"/>
  <c r="AA132" i="1"/>
  <c r="AA94" i="1"/>
  <c r="AA58" i="1"/>
  <c r="AA50" i="1"/>
  <c r="AA99" i="1"/>
  <c r="AA52" i="1"/>
  <c r="AA106" i="1"/>
  <c r="AA33" i="1"/>
  <c r="AA24" i="1"/>
  <c r="AA62" i="1"/>
  <c r="AA17" i="1"/>
  <c r="AA51" i="1"/>
  <c r="AA116" i="1"/>
  <c r="AA128" i="1"/>
  <c r="AA90" i="1"/>
  <c r="Y94" i="1"/>
  <c r="Y58" i="1"/>
  <c r="Y50" i="1"/>
  <c r="Y99" i="1"/>
  <c r="Y52" i="1"/>
  <c r="Y106" i="1"/>
  <c r="Y33" i="1"/>
  <c r="Y24" i="1"/>
  <c r="Y62" i="1"/>
  <c r="Y17" i="1"/>
  <c r="Y51" i="1"/>
  <c r="Y116" i="1"/>
  <c r="Y128" i="1"/>
  <c r="Y90" i="1"/>
  <c r="Y34" i="1"/>
  <c r="Y96" i="1"/>
  <c r="AA96" i="1"/>
  <c r="AA34" i="1"/>
  <c r="AA35" i="1"/>
  <c r="AB96" i="1"/>
  <c r="AB94" i="1"/>
  <c r="AB34" i="1"/>
  <c r="X34" i="1"/>
  <c r="Z34" i="1"/>
  <c r="W96" i="1"/>
  <c r="Z96" i="1"/>
  <c r="W94" i="1"/>
  <c r="X94" i="1"/>
  <c r="Z94" i="1"/>
  <c r="W58" i="1"/>
  <c r="X58" i="1"/>
  <c r="Z58" i="1"/>
  <c r="W50" i="1"/>
  <c r="X50" i="1"/>
  <c r="Z50" i="1"/>
  <c r="W99" i="1"/>
  <c r="X99" i="1"/>
  <c r="Z99" i="1"/>
  <c r="W52" i="1"/>
  <c r="X52" i="1"/>
  <c r="Z52" i="1"/>
  <c r="W106" i="1"/>
  <c r="X106" i="1"/>
  <c r="Z106" i="1"/>
  <c r="W33" i="1"/>
  <c r="X33" i="1"/>
  <c r="Z33" i="1"/>
  <c r="W24" i="1"/>
  <c r="X24" i="1"/>
  <c r="Z24" i="1"/>
  <c r="W62" i="1"/>
  <c r="X62" i="1"/>
  <c r="Z62" i="1"/>
  <c r="W17" i="1"/>
  <c r="X17" i="1"/>
  <c r="Z17" i="1"/>
  <c r="W51" i="1"/>
  <c r="X51" i="1"/>
  <c r="Z51" i="1"/>
  <c r="W116" i="1"/>
  <c r="X116" i="1"/>
  <c r="Z116" i="1"/>
  <c r="W128" i="1"/>
  <c r="X128" i="1"/>
  <c r="Z128" i="1"/>
  <c r="W90" i="1"/>
  <c r="X90" i="1"/>
  <c r="Z90" i="1"/>
  <c r="AB35" i="1"/>
  <c r="AC33" i="1" l="1"/>
  <c r="AC94" i="1"/>
  <c r="AC90" i="1"/>
  <c r="AC128" i="1"/>
  <c r="AC116" i="1"/>
  <c r="AC51" i="1"/>
  <c r="AC17" i="1"/>
  <c r="AC62" i="1"/>
  <c r="AC24" i="1"/>
  <c r="AC106" i="1"/>
  <c r="AC52" i="1"/>
  <c r="AC99" i="1"/>
  <c r="AC50" i="1"/>
  <c r="AC69" i="1"/>
  <c r="AC138" i="1"/>
  <c r="AC123" i="1"/>
  <c r="AC120" i="1"/>
  <c r="AC85" i="1"/>
  <c r="AC117" i="1"/>
  <c r="AC18" i="1"/>
  <c r="AC97" i="1"/>
  <c r="AC78" i="1"/>
  <c r="AC43" i="1"/>
  <c r="AC108" i="1"/>
  <c r="AC132" i="1"/>
  <c r="AC64" i="1"/>
  <c r="AC58" i="1"/>
  <c r="AC34" i="1"/>
  <c r="AC96" i="1"/>
  <c r="AC35" i="1"/>
  <c r="A9" i="2" l="1"/>
  <c r="A9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<sst xmlns="http://schemas.openxmlformats.org/spreadsheetml/2006/main" count="1578" uniqueCount="603">
  <si>
    <t>ΕΠΩΝΥΜΟ</t>
  </si>
  <si>
    <t>ΟΝΟΜΑ</t>
  </si>
  <si>
    <t>ΠΑΤΡΩΝΥΜΟ</t>
  </si>
  <si>
    <t>ΑΔΤ</t>
  </si>
  <si>
    <t>ΗΜΕΡΟΜΗΝΙΑ ΓΕΝΝΗΣΗΣ</t>
  </si>
  <si>
    <t>ΠΟΛΥΤΕΚΝΟΣ ή ΤΕΚΝΟ ΠΟΛΥΤΕΚΝΗΣ ΟΙΚΟΓΕΝΕΙΑΣ
(20 μονάδες ΚΑΙ 10 μονάδες 
για κάθε τέκνο πέραν του τρίτου)</t>
  </si>
  <si>
    <t>ΤΡΙΤΕΚΝΟΣ ή ΤΕΚΝΟ ΤΡΙΤΕΚΝΗΣ ΟΙΚΟΓΕΝΕΙΑΣ
(15 μονάδες)</t>
  </si>
  <si>
    <t>ΓΟΝΕΑΣ ή ΤΕΚΝΟ ΜΟΝΟΓΟΝΕΙΚΗΣ ΟΙΚΟΓΕΝΕΙΑΣ
(10 μονάδες για κάθε τέκνο)</t>
  </si>
  <si>
    <t>ΗΛΙΚΙΑ
(&lt; ή =50 ετών 10 μονάδες,  
&gt; 50 ετών 20 μονάδες)</t>
  </si>
  <si>
    <t>ΣΕΙΡΑ ΚΑΤΑΤΑΞΗΣ</t>
  </si>
  <si>
    <t>ΠΡΟΣΛΗΨΗ ΠΡΟΣΩΠΙΚΟΥ ΜΕ ΣΥΜΒΑΣΗ ΟΡΙΣΜΕΝΟΥ ΧΡΟΝΟΥ</t>
  </si>
  <si>
    <t>Ανακοίνωση :</t>
  </si>
  <si>
    <t>ΠΙΝΑΚΑΣ ΚΑΤΑΤΑΞΗΣ &amp; ΒΑΘΜΟΛΟΓΙΑΣ</t>
  </si>
  <si>
    <t>ΥΠΟΨΗΦΙΩΝ ΚΑΤΗΓΟΡΙΑΣ ΥΕ</t>
  </si>
  <si>
    <t xml:space="preserve">ΚΡΙΤΗΡΙΑ ΚΑΤΑΤΑΞΗΣ </t>
  </si>
  <si>
    <t>ΒΑΘΜΟΛΟΓΙΑ</t>
  </si>
  <si>
    <t>(1)</t>
  </si>
  <si>
    <t>(2)</t>
  </si>
  <si>
    <t>(3)</t>
  </si>
  <si>
    <t>(4)</t>
  </si>
  <si>
    <t>(5)</t>
  </si>
  <si>
    <t>(6)</t>
  </si>
  <si>
    <t>(7)</t>
  </si>
  <si>
    <t>ΜΟΝΑΔΕΣ
(1)</t>
  </si>
  <si>
    <t>ΜΟΝΑΔΕΣ
(2)</t>
  </si>
  <si>
    <t>ΜΟΝΑΔΕΣ
(3)</t>
  </si>
  <si>
    <t>ΜΟΝΑΔΕΣ
(4)</t>
  </si>
  <si>
    <t>ΜΟΝΑΔΕΣ
(5)</t>
  </si>
  <si>
    <t>ΜΟΝΑΔΕΣ
(6)</t>
  </si>
  <si>
    <t>ΜΟΝΑΔΕΣ
(7)</t>
  </si>
  <si>
    <t>ΣΥΝΟΛΟ ΜΟΝΑΔΩΝ</t>
  </si>
  <si>
    <t>ΠΛΗΡΟΥΣ ΑΠΑΣΧΟΛΗΣΗΣ</t>
  </si>
  <si>
    <t xml:space="preserve">Ειδικότητα :  ΥΕ ΚΑΘΑΡΙΣΤΕΣ-ΣΤΡΙΕΣ ΣΧΟΛΙΚΩΝ ΜΟΝΑΔΩΝ </t>
  </si>
  <si>
    <t>ΗΜΕΡΟΜΗΝΙΑ ΛΗΞΗΣ ΠΡΟΘΕΣΜΙΑΣ 
ΥΠΟΒΟΛΗΣ ΑΙΤΗΣΕΩΝ</t>
  </si>
  <si>
    <t>ΣΕΙΡΑ ΠΡΟΤΙΜΗΣΗΣ</t>
  </si>
  <si>
    <t>ΑΝΑΡΤΗΤΕΑ ΣΤΟ ΔΙΑΔΙΚΤΥΟ</t>
  </si>
  <si>
    <t>Υπ' αριθμ.:</t>
  </si>
  <si>
    <t>(8)</t>
  </si>
  <si>
    <t>ΜΟΝΑΔΕΣ
(8)</t>
  </si>
  <si>
    <t>ΕΜΠΕΙΡΙΑ - ΑΡΙΘΜΟΣ ΑΙΘΟΥΣΩΝ
(1 μονάδα ανά μήνα εμπειρίας για κάθε αίθουσα)</t>
  </si>
  <si>
    <t>ΑΝΗΛΙΚΑ ΤΕΚΝΑ 
(5 μονάδες για καθένα από τα δύο πρώτα τέκνα και 10 μονάδες για το τρίτο και κάθε επόμενο)</t>
  </si>
  <si>
    <t>Φορέας : ΔΗΜΟΣ ΠΕΛΛΑΣ</t>
  </si>
  <si>
    <t>Έδρα Υπηρεσίας : ΕΘ. ΑΝΤΙΣΤΑΣΗΣ κ ΧΑΤΖΗΔΗΜΗΤΡΙΟΥ ΓΙΑΝΝΙΤΣΑ</t>
  </si>
  <si>
    <t>ΕΜΠΕΙΡΙΑ - ΑΡΙΘΜΟΣ ΜΗΝΩΝ
(17 μονάδες ανά μήνα εμπειρίας) ΜΕΧΡΙ 2019-2020</t>
  </si>
  <si>
    <t>ΕΜΠΕΙΡΙΑ - ΑΡΙΘΜΟΣ ΜΗΝΩΝ
(17 μονάδες ανά μήνα εμπειρίας) ΑΠΟ 2020-2021</t>
  </si>
  <si>
    <t>(9)</t>
  </si>
  <si>
    <t>ΜΟΝΑΔΕΣ
(9)</t>
  </si>
  <si>
    <t xml:space="preserve">Υπηρεσία :     ΔΗΜΟΣ ΠΕΛΛΑΣ                         </t>
  </si>
  <si>
    <t>Α.Α</t>
  </si>
  <si>
    <t xml:space="preserve">ΑΡ.ΠΡΩΤ: </t>
  </si>
  <si>
    <t>20059/10-7-2026</t>
  </si>
  <si>
    <t>ΚΩΝΣΤΑΝΤΙΝΙΔΟΥ</t>
  </si>
  <si>
    <t>ΑΝΑΣΤΑΣΙΑ</t>
  </si>
  <si>
    <t>ΝΙΚΟΛΑΟΣ</t>
  </si>
  <si>
    <t>ΑΜ 865938</t>
  </si>
  <si>
    <t>20061/10-7-2026</t>
  </si>
  <si>
    <t>ΧΑΡΑΛΑΜΠΙΔΟΥ</t>
  </si>
  <si>
    <t>ΔΕΣΠΟΙΝΑ</t>
  </si>
  <si>
    <t>ΚΩΝ/ΝΟΣ</t>
  </si>
  <si>
    <t>ΑΜ  408662</t>
  </si>
  <si>
    <t>ΜΗΤΑΚΟΥ</t>
  </si>
  <si>
    <t>ΣΟΥΛΤΑΝΑ</t>
  </si>
  <si>
    <t>ΓΕΩΡΓΙΟΣ</t>
  </si>
  <si>
    <t>Α02572596</t>
  </si>
  <si>
    <t>ΤΖΗΓΑΔΟΥΡΑ</t>
  </si>
  <si>
    <t>ΑΓΑΠΗ</t>
  </si>
  <si>
    <t>ΣΤΑΥΡΟΣ</t>
  </si>
  <si>
    <t>ΑΖ807138</t>
  </si>
  <si>
    <t>20144/13-7-2026</t>
  </si>
  <si>
    <t>20147/13-7-2026</t>
  </si>
  <si>
    <t>20179/13-7-2026</t>
  </si>
  <si>
    <t>ΠΑΝΑΓΙΩΤΙΔΟΥ</t>
  </si>
  <si>
    <t>ΕΛΕΝΗ</t>
  </si>
  <si>
    <t>ΒΑΣΙΛΕΙΟΣ</t>
  </si>
  <si>
    <t>ΑΔ285735</t>
  </si>
  <si>
    <t>20235/14-7-2026</t>
  </si>
  <si>
    <t>ΠΑΛΗΟΥ</t>
  </si>
  <si>
    <t>ΕΜΜΑΝΟΥΗΛΙΑ</t>
  </si>
  <si>
    <t>ΙΩΑΝΝΗΣ</t>
  </si>
  <si>
    <t>Α03851137</t>
  </si>
  <si>
    <t>Διάρκεια Σύμβασης :  ΔΙΔΑΚΤΙΚΟ ΕΤΟΣ 2026-2027</t>
  </si>
  <si>
    <t>ΣΟΧ 2/2026</t>
  </si>
  <si>
    <t>20236/14-7-2026</t>
  </si>
  <si>
    <t>ΖΙΟΥΔΗ</t>
  </si>
  <si>
    <t>ΜΑΡΙΑ</t>
  </si>
  <si>
    <t>ΔΗΜΗΤΡΙΟΣ</t>
  </si>
  <si>
    <t>Α01035027</t>
  </si>
  <si>
    <t>20238/14-7-2026</t>
  </si>
  <si>
    <t>ΣΚΟΤΙΔΑ</t>
  </si>
  <si>
    <t>ΙΩΑΝΝΑ</t>
  </si>
  <si>
    <t>ΑΜ417503</t>
  </si>
  <si>
    <t>20240/14-7-2026</t>
  </si>
  <si>
    <t>ΤΣΑΒΔΑΡΙΔΟΥ</t>
  </si>
  <si>
    <t>ΕΙΡΗΝΗ</t>
  </si>
  <si>
    <t>ΒΛΑΣΙΟΣ</t>
  </si>
  <si>
    <t>ΑΚ435370</t>
  </si>
  <si>
    <t>20241/14-7-2026</t>
  </si>
  <si>
    <t>ΤΖΙΚΑ</t>
  </si>
  <si>
    <t>ΜΕΛΠΟΜΕΝΗ</t>
  </si>
  <si>
    <t>ΠΑΝΤΕΛΗΣ</t>
  </si>
  <si>
    <t>Α01173553</t>
  </si>
  <si>
    <t>20242/14-7-2026</t>
  </si>
  <si>
    <t>ΤΣΙΤΙΡΙΔΟΥ</t>
  </si>
  <si>
    <t>ΕΡΜΙΟΝΗ</t>
  </si>
  <si>
    <t>ΗΛΙΑΣ</t>
  </si>
  <si>
    <t>Α03534387</t>
  </si>
  <si>
    <t>20245/14-7-2026</t>
  </si>
  <si>
    <t>ΒΛΑΧΟΥ</t>
  </si>
  <si>
    <t>ΕΥΑΓΓΕΛΙΑ</t>
  </si>
  <si>
    <t>ΑΜ408504</t>
  </si>
  <si>
    <t>20246/14-7-2026</t>
  </si>
  <si>
    <t>ΣΦΥΡΚΑ</t>
  </si>
  <si>
    <t>ΑΘΑΝΑΣΙΟΣ</t>
  </si>
  <si>
    <t>ΑΕ350949</t>
  </si>
  <si>
    <t>20247/14-7-2026</t>
  </si>
  <si>
    <t>ΕΥΦΡΟΣΥΝΗ</t>
  </si>
  <si>
    <t>ΑΗ312892</t>
  </si>
  <si>
    <t>20249/14-7-2026</t>
  </si>
  <si>
    <t>ΜΠΑΜΠΑΜΤΣΗ</t>
  </si>
  <si>
    <t>ΑΝΤΙΓΟΝΗ</t>
  </si>
  <si>
    <t>ΑΠΟΣΤΟΛΟΣ</t>
  </si>
  <si>
    <t>Α01063055</t>
  </si>
  <si>
    <t>20300/14-7-2026</t>
  </si>
  <si>
    <t>ΠΑΠΑΔΟΠΟΥΛΟΥ</t>
  </si>
  <si>
    <t>ΑΘΗΝΑ</t>
  </si>
  <si>
    <t>Α00823701</t>
  </si>
  <si>
    <t>ΕΙΔΙΚΟ ΚΡΙΤΗΡΙΟ 1</t>
  </si>
  <si>
    <t>20374/14-7-2026</t>
  </si>
  <si>
    <t>ΜΟΥΛΑ</t>
  </si>
  <si>
    <t>ΕΥΓΕΝΙΑ</t>
  </si>
  <si>
    <t>20512/15-7-2026</t>
  </si>
  <si>
    <t>ΚΑΡΑΚΟΥΤΣΗ</t>
  </si>
  <si>
    <t>ΒΑΣΙΛΙΚΗ</t>
  </si>
  <si>
    <t>ΑΝΤΩΝΙΟΣ</t>
  </si>
  <si>
    <t>ΑΚ985227</t>
  </si>
  <si>
    <t>20514/15-7-2026</t>
  </si>
  <si>
    <t>ΝΕΟΚΟΣΜΙΔΟΥ</t>
  </si>
  <si>
    <t>ΚΥΡΙΑΚΗ</t>
  </si>
  <si>
    <t>ΠΕΤΡΟΣ</t>
  </si>
  <si>
    <t>Α00330675</t>
  </si>
  <si>
    <t>20516/15-7-2026</t>
  </si>
  <si>
    <t xml:space="preserve">ΑΛΕΞΑΝΔΡΙΔΟΥ </t>
  </si>
  <si>
    <t>ΝΙΚΗΦΟΡΟΣ</t>
  </si>
  <si>
    <t>ΑΗ807492</t>
  </si>
  <si>
    <t>20517/15-7-2026</t>
  </si>
  <si>
    <t>ΖΑΪΜΟΓΛΟΥ</t>
  </si>
  <si>
    <t>ΦΑΤΜΕ</t>
  </si>
  <si>
    <t>ΣΑΜΠΡΗ</t>
  </si>
  <si>
    <t>Φ310914</t>
  </si>
  <si>
    <t>20757/17-7-2026</t>
  </si>
  <si>
    <t xml:space="preserve">ΧΡΗΣΤΟΥ </t>
  </si>
  <si>
    <t>ΓΕΩΓΙΟΣ</t>
  </si>
  <si>
    <t>Α03451604</t>
  </si>
  <si>
    <t>20764/17-7-2026</t>
  </si>
  <si>
    <t>Α00643112</t>
  </si>
  <si>
    <t>ΓΙΑΝΤΑΜΙΔΟΥ</t>
  </si>
  <si>
    <t>ΜΠΟΖΙΝΗ</t>
  </si>
  <si>
    <t>Χ448914</t>
  </si>
  <si>
    <t>20769/17-7-2026</t>
  </si>
  <si>
    <t>20787/17-7-2026</t>
  </si>
  <si>
    <t>ΠΑΣΧΑΛΟΥΔΗ</t>
  </si>
  <si>
    <t>ΠΑΓΩΝΑ</t>
  </si>
  <si>
    <t>Α01424196</t>
  </si>
  <si>
    <t>20790/17-7-2026</t>
  </si>
  <si>
    <t>ΜΙΤΣΚΑ</t>
  </si>
  <si>
    <t>ΠΑΝΑΓΙΩΤΗΣ</t>
  </si>
  <si>
    <t>ΑΕ836554</t>
  </si>
  <si>
    <t>20810/17-7-2026</t>
  </si>
  <si>
    <t xml:space="preserve">ΦΛΩΡΟΥ </t>
  </si>
  <si>
    <t>ΑΝΤΩΝΙΑ</t>
  </si>
  <si>
    <t>ΑΝΔΡΕΑΣ</t>
  </si>
  <si>
    <t>ΑΚ435316</t>
  </si>
  <si>
    <t>ΤΣΟΥΛΦΑ</t>
  </si>
  <si>
    <t>Α03105240</t>
  </si>
  <si>
    <t>20823/17-7-2026</t>
  </si>
  <si>
    <t>20825/17-7-2026</t>
  </si>
  <si>
    <t xml:space="preserve">ΝΤΑΜΠΡΑΤΖΉ </t>
  </si>
  <si>
    <t>ΜΑΡΙΑΝΘΗ</t>
  </si>
  <si>
    <t>Α00971416</t>
  </si>
  <si>
    <t>20826/17-7-2026</t>
  </si>
  <si>
    <t>ΣΩΤΗΡΙΑΔΟΥ</t>
  </si>
  <si>
    <t>ΣΝΕΖΑΝΑ</t>
  </si>
  <si>
    <t>ΑΛΕΞΙΟΣ</t>
  </si>
  <si>
    <t>ΑΗ810262</t>
  </si>
  <si>
    <t>20882/20-7-2026</t>
  </si>
  <si>
    <t>ΕΛΕΥΘΕΡΙΟΣ</t>
  </si>
  <si>
    <t>ΑΙ342172</t>
  </si>
  <si>
    <t>20891/20-7-2026</t>
  </si>
  <si>
    <t>ΑΗ312393</t>
  </si>
  <si>
    <t>20898/20-7-2026</t>
  </si>
  <si>
    <t>ΚΟΥΚΟΥ</t>
  </si>
  <si>
    <t>ΦΩΤΕΙΝΗ</t>
  </si>
  <si>
    <t>ΑΟ959719</t>
  </si>
  <si>
    <t>20918/20-7-2026</t>
  </si>
  <si>
    <t>ΚΑΡΑΙΤΣΗ</t>
  </si>
  <si>
    <t>ΑΙΚΑΤΕΡΙΝΗ</t>
  </si>
  <si>
    <t>ΧΡΗΣΤΟΣ</t>
  </si>
  <si>
    <t>Α02523995</t>
  </si>
  <si>
    <t>ΝΑΛΜΠΑΝΤΗ</t>
  </si>
  <si>
    <t>20930/20-7-2026</t>
  </si>
  <si>
    <t>ΤΣΙΤΑ</t>
  </si>
  <si>
    <t>ΣΟΦΙΑ</t>
  </si>
  <si>
    <t>ΙΟΡΔΑΝΗΣ</t>
  </si>
  <si>
    <t>Α00843349</t>
  </si>
  <si>
    <t>0,,,,,,,,,,,,,,,,,,,,,,,,,,,,,,,,,,,,,,,,,,,,,,,,,,,,,,,,,,,,00000000000000000000000000000000000000000000000000000000000000000000000000000000000000000000000000000000000000000000000000000000000000000000000000000000000000000000000000</t>
  </si>
  <si>
    <t>20941/20-7-2026</t>
  </si>
  <si>
    <t>ΠΑΠΑΣΠΑΝΟΠΟΥΛΟΥ</t>
  </si>
  <si>
    <t>ΑΛΕΞΑΝΔΔΡΑ</t>
  </si>
  <si>
    <t>Α0395372</t>
  </si>
  <si>
    <t>20967/20-7-2026</t>
  </si>
  <si>
    <t>ΣΠΥΡΟΥ</t>
  </si>
  <si>
    <t>ΑΗ312762</t>
  </si>
  <si>
    <t>20973/20-7-2026</t>
  </si>
  <si>
    <t>ΚΟΤΣΕΣΑΡΙΔΟΥ</t>
  </si>
  <si>
    <t>ΑΟ397795</t>
  </si>
  <si>
    <t>20979/20-7-2026</t>
  </si>
  <si>
    <t>ΚΑΜΟΥΤΣΗ</t>
  </si>
  <si>
    <t>Α01482791</t>
  </si>
  <si>
    <t>20982/20-7-2026</t>
  </si>
  <si>
    <t>ΘΕΟΔΩΡΑΚΟΓΛΟΥ</t>
  </si>
  <si>
    <t>ΑΡ 938414</t>
  </si>
  <si>
    <t>21054/21-7-2026</t>
  </si>
  <si>
    <t>ΤΣΟΛΑΚΙΔΟΥ</t>
  </si>
  <si>
    <t>ΑΙ344212</t>
  </si>
  <si>
    <t>21062/21-7-2026</t>
  </si>
  <si>
    <t>ΖΗΜΠΙΔΟΥ</t>
  </si>
  <si>
    <t>ΑΜ407919</t>
  </si>
  <si>
    <t>21064/21-7-2026</t>
  </si>
  <si>
    <t>ΒΟΓΙΑΤΖΟΓΛΟΥ</t>
  </si>
  <si>
    <t>ΟΛΓΑ</t>
  </si>
  <si>
    <t>ΑΜ410152</t>
  </si>
  <si>
    <t>21075/21-7-2026</t>
  </si>
  <si>
    <t>ΗΛΙΟΥ</t>
  </si>
  <si>
    <t>ΑΝΑΣΤΑΣΙΟΣ</t>
  </si>
  <si>
    <t>ΑΚ495340</t>
  </si>
  <si>
    <t>ΛΟΥΪΖΟΥ</t>
  </si>
  <si>
    <t>ΑΓΓΕΛΙΚΗ</t>
  </si>
  <si>
    <t>ΑΙ881271</t>
  </si>
  <si>
    <t>21081/21-7-2026</t>
  </si>
  <si>
    <t>21085/21-7-2026</t>
  </si>
  <si>
    <t>ΣΠΑΘΑΡΗ</t>
  </si>
  <si>
    <t>ΕΛΕΝΑ</t>
  </si>
  <si>
    <t>ΧΑΡΑΛΑΜΠΟΣ</t>
  </si>
  <si>
    <t>ΑΟ1645707</t>
  </si>
  <si>
    <t>21091/21-7-2026</t>
  </si>
  <si>
    <t>ΠΕΣΙΟΥ</t>
  </si>
  <si>
    <t>ΑΗ811878</t>
  </si>
  <si>
    <t>21115/21-7-2026</t>
  </si>
  <si>
    <t>ΒΑΣΙΛΕΙΟΥ</t>
  </si>
  <si>
    <t>ΑΡ938365</t>
  </si>
  <si>
    <t>21124/21-7-2026</t>
  </si>
  <si>
    <t>ΛΑΜΠΡΟΥΔΗ</t>
  </si>
  <si>
    <t>Χ450130</t>
  </si>
  <si>
    <t>21130/22-7-2026</t>
  </si>
  <si>
    <t>ΓΚΕΛΟΥ</t>
  </si>
  <si>
    <t>Α03064459</t>
  </si>
  <si>
    <t>ΜΟΝΑΣΤΗΡΙΔΟΥ</t>
  </si>
  <si>
    <t>ΣΠΥΡΟΣ</t>
  </si>
  <si>
    <t>ΑΖ312543</t>
  </si>
  <si>
    <t>21135/22-7-2026</t>
  </si>
  <si>
    <t>21158/22-7-2026</t>
  </si>
  <si>
    <t>ΚΟΣΜΙΔΟΥ</t>
  </si>
  <si>
    <t>ΜΖΙΑ</t>
  </si>
  <si>
    <t>Α03900379</t>
  </si>
  <si>
    <t>21160/22-7-2026</t>
  </si>
  <si>
    <t>ΤΣΙΜΠΙΝΗ</t>
  </si>
  <si>
    <t>ΔΙΟΝΥΣΙΟΣ</t>
  </si>
  <si>
    <t>Α01880969</t>
  </si>
  <si>
    <t>21169/22-7-2026</t>
  </si>
  <si>
    <t>ΔΙΔΑΣΚΑΛΟΥ</t>
  </si>
  <si>
    <t>ΑΜ407676</t>
  </si>
  <si>
    <t>21192/22-7-2026</t>
  </si>
  <si>
    <t>ΚΟΡΟΣΙΔΟΥ</t>
  </si>
  <si>
    <t>Α00863004</t>
  </si>
  <si>
    <t>21201/22-7-2026</t>
  </si>
  <si>
    <t>ΚΕΤΙΚΟΓΛΟΥ</t>
  </si>
  <si>
    <t>ΠΑΝΑΓΙΩΤΑ</t>
  </si>
  <si>
    <t>ΑΙ881533</t>
  </si>
  <si>
    <t>21223/22-7-2026</t>
  </si>
  <si>
    <t>ΤΣΑΤΣΟΥ</t>
  </si>
  <si>
    <t>ΑΟ961205</t>
  </si>
  <si>
    <t>21228/22-7-2026</t>
  </si>
  <si>
    <t>ΓΑΒΡΙΗΛΙΔΟΥ</t>
  </si>
  <si>
    <t>ΓΕΩΡΓΙΑ</t>
  </si>
  <si>
    <t>ΑΛΕΞΑΝΔΡΟΣ</t>
  </si>
  <si>
    <t>ΑΟ771119</t>
  </si>
  <si>
    <t>21236/22-7-2026</t>
  </si>
  <si>
    <t>ΦΑΝΗ</t>
  </si>
  <si>
    <t>ΝΙΚΟΣ</t>
  </si>
  <si>
    <t>ΑΜ863363</t>
  </si>
  <si>
    <t>21241/22-7--2026</t>
  </si>
  <si>
    <t>ΑΝΤΡΕΑΣ</t>
  </si>
  <si>
    <t>ΑΖ306852</t>
  </si>
  <si>
    <t>21280/22-7-2026</t>
  </si>
  <si>
    <t>ΦΕΣΑΤΙΔΟΥ</t>
  </si>
  <si>
    <t>Α01861808</t>
  </si>
  <si>
    <t>21293/22-7-2026</t>
  </si>
  <si>
    <t>ΣΕΝΙΚΙΔΟΥ</t>
  </si>
  <si>
    <t>ΒΑΣΙΛΕΙΑ</t>
  </si>
  <si>
    <t>ΜΙΧΑΗΛ</t>
  </si>
  <si>
    <t>Φ316436</t>
  </si>
  <si>
    <t>21305/22-7-2026</t>
  </si>
  <si>
    <t>21327/23-7-2026</t>
  </si>
  <si>
    <t>ΜΠΙΣΙΡΗ</t>
  </si>
  <si>
    <t>ΔΑΜΙΑΝΟΣ</t>
  </si>
  <si>
    <t>ΑΜ407967</t>
  </si>
  <si>
    <t>21337/23-7-2026</t>
  </si>
  <si>
    <t>ΛΙΑΠΗ</t>
  </si>
  <si>
    <t>ΑΡΓΥΡΩ</t>
  </si>
  <si>
    <t>Α01601243</t>
  </si>
  <si>
    <t>21341/23-7-2026</t>
  </si>
  <si>
    <t>ΜΑΓΔΑΛΙΔΟΥ</t>
  </si>
  <si>
    <t>ΤΖΟΥΛΙΕΤΑ</t>
  </si>
  <si>
    <t>ΓΚΟΥΡΑΜ</t>
  </si>
  <si>
    <t>ΑΜ860333</t>
  </si>
  <si>
    <t>21343/23-7-2026</t>
  </si>
  <si>
    <t>ΤΣΙΧΙΣΒΙΛΙ</t>
  </si>
  <si>
    <t>ΛΙΑ</t>
  </si>
  <si>
    <t>ΘΩΜΑΣ</t>
  </si>
  <si>
    <t>Α01653017</t>
  </si>
  <si>
    <t>21354/23-7-2026</t>
  </si>
  <si>
    <t>ΓΡΟΠΑΛΗ</t>
  </si>
  <si>
    <t>Χ229212</t>
  </si>
  <si>
    <t>21362/23-7-2026</t>
  </si>
  <si>
    <t>ΜΑΚΡΙΔΟΥ</t>
  </si>
  <si>
    <t>ΦΩΤΙΟΣ</t>
  </si>
  <si>
    <t>Α03364160</t>
  </si>
  <si>
    <t>21374/27-6-2026</t>
  </si>
  <si>
    <t>ΓΛΥΚΕΡΙΑ</t>
  </si>
  <si>
    <t>ΑΗ 310251</t>
  </si>
  <si>
    <t>21425/23-7-2026</t>
  </si>
  <si>
    <t>ΚΑΤΙΡΤΖΟΓΛΟΥ</t>
  </si>
  <si>
    <t>ΝΙΚΟΛΕΤΑ</t>
  </si>
  <si>
    <t>Χ951594</t>
  </si>
  <si>
    <t>20877/20-7-2026</t>
  </si>
  <si>
    <t>ΤΑΤΟΓΛΟΥ</t>
  </si>
  <si>
    <t>ΔΗΜΗΤΡΑ</t>
  </si>
  <si>
    <t>ΣΑΒΒΑΣ</t>
  </si>
  <si>
    <t>ΑΙ883642</t>
  </si>
  <si>
    <t>21311/23-7-2026</t>
  </si>
  <si>
    <t>ΕΔΡΕΜΕΤΛΗ</t>
  </si>
  <si>
    <t>Α0771698</t>
  </si>
  <si>
    <t>21443/23-7-2026</t>
  </si>
  <si>
    <t xml:space="preserve">ΛΑΖΑΡΙΔΟΥ </t>
  </si>
  <si>
    <t>ΕΙΡΗΝΗ-ΧΡΥΣΟΒΛΑΝΤΩ</t>
  </si>
  <si>
    <t>ΣΤΥΛΙΑΝΟΣ</t>
  </si>
  <si>
    <t>Χ760349</t>
  </si>
  <si>
    <t>21445/23-7-2026</t>
  </si>
  <si>
    <t>ΠΑΛΙΓΙΑΝΝΗ</t>
  </si>
  <si>
    <t>ΕΛΕΥΘΕΡΙΑ</t>
  </si>
  <si>
    <t>Ρ391084</t>
  </si>
  <si>
    <t>21446/23-7-2026</t>
  </si>
  <si>
    <t>ΕΜΜΑΝΟΥΗΛΙΔΟΥ</t>
  </si>
  <si>
    <t>ΑΝΘΙΑ</t>
  </si>
  <si>
    <t>Ρ216313</t>
  </si>
  <si>
    <t>21447/23-7-2026</t>
  </si>
  <si>
    <t>ΠΕΤΡΙΔΟΥ</t>
  </si>
  <si>
    <t>ΠΑΡΘΕΝΑ</t>
  </si>
  <si>
    <t>Α00338707</t>
  </si>
  <si>
    <t>21449/23-7-2026</t>
  </si>
  <si>
    <t xml:space="preserve">ΡΑΣΚΑΚΗ </t>
  </si>
  <si>
    <t>ΚΩΝΣΤΑΝΤΙΝΑ</t>
  </si>
  <si>
    <t>ΑΒ114405</t>
  </si>
  <si>
    <t>21451/23-7-2026</t>
  </si>
  <si>
    <t>ΧΑΜΑΛΙΔΟΥ</t>
  </si>
  <si>
    <t>ΑΖ310185</t>
  </si>
  <si>
    <t>21453/23-7-2026</t>
  </si>
  <si>
    <t>ΑΝΑΡΓΥΡΙΔΟΥ</t>
  </si>
  <si>
    <t>ΣΤΕΛΛΑ</t>
  </si>
  <si>
    <t>ΑΖ810603</t>
  </si>
  <si>
    <t>21454/23-7-2026</t>
  </si>
  <si>
    <t>ΚΕΧΑΓΙΑ</t>
  </si>
  <si>
    <t>ΧΡΙΣΤΙΝΑ</t>
  </si>
  <si>
    <t>ΓΡΗΓΟΡΙΟΣ</t>
  </si>
  <si>
    <t>ΑΒ869953</t>
  </si>
  <si>
    <t>21450/23-7-2026</t>
  </si>
  <si>
    <t>ΜΟΥΡΖΙΔΟΥ</t>
  </si>
  <si>
    <t>ΝΑΙΡΑ</t>
  </si>
  <si>
    <t>ΠΑΥΛΟΣ</t>
  </si>
  <si>
    <t>Α03270857</t>
  </si>
  <si>
    <t>ΑΒΡΑΜΙΔΟΥ</t>
  </si>
  <si>
    <t>ΒΙΟΛΕΤΑ</t>
  </si>
  <si>
    <t>ΙΩΣΗΦ</t>
  </si>
  <si>
    <t>ΑΙ344928</t>
  </si>
  <si>
    <t>21456/23-7-2026</t>
  </si>
  <si>
    <t>ΓΙΑΛΑΜΠΟΥΚΗ</t>
  </si>
  <si>
    <t>Χ952677</t>
  </si>
  <si>
    <t>21457/23-7-2026</t>
  </si>
  <si>
    <t>ΠΑΣΣΑΛΗ</t>
  </si>
  <si>
    <t>Α03136496</t>
  </si>
  <si>
    <t>21462/23-7-2026</t>
  </si>
  <si>
    <t>ΑΡ938983</t>
  </si>
  <si>
    <t>21463/23-7-2026</t>
  </si>
  <si>
    <t>ΣΙΜΗΤΗ</t>
  </si>
  <si>
    <t>ΠΑΡΘΕΝΟΠΗ</t>
  </si>
  <si>
    <t>ΑΗ807174</t>
  </si>
  <si>
    <t>ΠΑΡΔΑΛΗ</t>
  </si>
  <si>
    <t>ΑΜ306677</t>
  </si>
  <si>
    <t>21465/23-7-2026</t>
  </si>
  <si>
    <t>ΝΤΑΜΑΡΗ</t>
  </si>
  <si>
    <t>Α02580567</t>
  </si>
  <si>
    <t>21467/23-7-2026</t>
  </si>
  <si>
    <t>ΓΕΩΡΓΙΑΔΟΥ</t>
  </si>
  <si>
    <t>ΕΥΘΥΜΙΑ</t>
  </si>
  <si>
    <t>ΑΝ356767</t>
  </si>
  <si>
    <t>21472/23-7-2026</t>
  </si>
  <si>
    <t>ΚΑΣΤΡΙΝΙΔΟΥ</t>
  </si>
  <si>
    <t>ΜΑΓΔΑΛΗΝΗ</t>
  </si>
  <si>
    <t>ΑΜ862255</t>
  </si>
  <si>
    <t>21473/23-7-2026</t>
  </si>
  <si>
    <t>ΣΑΛΗ</t>
  </si>
  <si>
    <t>ΑΜ 306267</t>
  </si>
  <si>
    <t>21475/23-7-2026</t>
  </si>
  <si>
    <t>ΚΑΜΠΛΙΤΣΗ</t>
  </si>
  <si>
    <t>Α01682364</t>
  </si>
  <si>
    <t>21476/23-7-2026</t>
  </si>
  <si>
    <t>ΤΣΕΧΕΡΙΔΟΥ</t>
  </si>
  <si>
    <t>ΑΝ898586</t>
  </si>
  <si>
    <t>21477/23-4-/2026</t>
  </si>
  <si>
    <t>ΚΑΡΑΦΟΥΛΙΔΟΥ</t>
  </si>
  <si>
    <t>ΧΡΙΣΤΟΦΟΡΟΣ</t>
  </si>
  <si>
    <t>Α02186339</t>
  </si>
  <si>
    <t>21478/23-7-2026</t>
  </si>
  <si>
    <t>ΣΑΜΑΝΔΗ</t>
  </si>
  <si>
    <t>ΑΘΑΝΑΣΙΑ</t>
  </si>
  <si>
    <t>ΑΜ860564</t>
  </si>
  <si>
    <t>21479/23-7-2026</t>
  </si>
  <si>
    <t>Α01698685</t>
  </si>
  <si>
    <t>21483/23-7-2026</t>
  </si>
  <si>
    <t>ΠΕΡΠΕΡΙΔΟΥ</t>
  </si>
  <si>
    <t>ΑΚ986074</t>
  </si>
  <si>
    <t>21484/23-7-2026</t>
  </si>
  <si>
    <t>ΚΑΡΑΪΣΑΡΛΗ</t>
  </si>
  <si>
    <t>ΧΑΡΙΚΛΕΙΑ</t>
  </si>
  <si>
    <t>Α01846506</t>
  </si>
  <si>
    <t>21495/24-7-2026</t>
  </si>
  <si>
    <t>Α03467240</t>
  </si>
  <si>
    <t>21497/24-7-2026</t>
  </si>
  <si>
    <t>21498/24-7-2026</t>
  </si>
  <si>
    <t>ΣΙΑΦΑΡΑ</t>
  </si>
  <si>
    <t>ΣΤΡΑΤΟΘΕΑ</t>
  </si>
  <si>
    <t>Ν728223</t>
  </si>
  <si>
    <t>21499/24-7-2026</t>
  </si>
  <si>
    <t>ΠΛΗΚΑΔΙΤΗ</t>
  </si>
  <si>
    <t>ΘΕΟΦΑΝΗ</t>
  </si>
  <si>
    <t>ΑΜ306565</t>
  </si>
  <si>
    <t>21500/24-7-2026</t>
  </si>
  <si>
    <t>ΜΗΤΡΕΝΤΣΗ</t>
  </si>
  <si>
    <t>ΑΦΡΟΔΙΤΗ</t>
  </si>
  <si>
    <t>Α01090279</t>
  </si>
  <si>
    <t>20501/24-7-2026</t>
  </si>
  <si>
    <t>ΣΤΑΥΡΙΔΟΥ</t>
  </si>
  <si>
    <t>ΑΙ881551</t>
  </si>
  <si>
    <t>21503/24-7-2026</t>
  </si>
  <si>
    <t>ΜΑΝΑΝΑ</t>
  </si>
  <si>
    <t>ΒΑΪΤΣΗΣ</t>
  </si>
  <si>
    <t>Χ760096</t>
  </si>
  <si>
    <t>21507/24-7-2026</t>
  </si>
  <si>
    <t>ΣΙΔΗΡΟΠΟΥΛΟΥ</t>
  </si>
  <si>
    <t>ΜΑΡΙΝΑ</t>
  </si>
  <si>
    <t>ΑΗ810877</t>
  </si>
  <si>
    <t>21511/24-7-2026</t>
  </si>
  <si>
    <t>ΔΕΛΙΑΝΙΔΟΥ</t>
  </si>
  <si>
    <t>Ρ431753</t>
  </si>
  <si>
    <t>21514/24-7-2026</t>
  </si>
  <si>
    <t>ΧΑΪΔΑΡΗ</t>
  </si>
  <si>
    <t>ΑΜ312122</t>
  </si>
  <si>
    <t>ΚΟΡΟΒΕΣΙ</t>
  </si>
  <si>
    <t>ΝΑΣΙ</t>
  </si>
  <si>
    <t>21516/14-7-2026</t>
  </si>
  <si>
    <t>ΑΙ392840</t>
  </si>
  <si>
    <t>21517/24-7-2026</t>
  </si>
  <si>
    <t>Α00523584</t>
  </si>
  <si>
    <t>21519/24-7-2026</t>
  </si>
  <si>
    <t>ΤΑΧΟΥ</t>
  </si>
  <si>
    <t>Α03212901</t>
  </si>
  <si>
    <t>21523/24-7-2026</t>
  </si>
  <si>
    <t>Α0771198</t>
  </si>
  <si>
    <t>21547/24-7-/2026</t>
  </si>
  <si>
    <t>ΡΕΒΕΚΚΑ</t>
  </si>
  <si>
    <t>ΑΗ810522</t>
  </si>
  <si>
    <t>21548/24-7-2026</t>
  </si>
  <si>
    <t>ΠΛΑΤΙΔΟΥ</t>
  </si>
  <si>
    <t>Ρ939755</t>
  </si>
  <si>
    <t>21553/24-7-2026</t>
  </si>
  <si>
    <t>ΚΑΤΣΙΟΥΔΗ</t>
  </si>
  <si>
    <t>Α01816560</t>
  </si>
  <si>
    <t>21562/24-7-2026</t>
  </si>
  <si>
    <t>ΤΑΓΜΑΤΖΙΔΟΥ</t>
  </si>
  <si>
    <t>21565/24-7-2026</t>
  </si>
  <si>
    <t>ΜΑΡΜΑΝΙΔΟΥ</t>
  </si>
  <si>
    <t>Χ452448</t>
  </si>
  <si>
    <t>21595/24-7-2026</t>
  </si>
  <si>
    <t>ΤΣΑΚΑ</t>
  </si>
  <si>
    <t>ΑΚ986282</t>
  </si>
  <si>
    <t>21596/24-7-2026</t>
  </si>
  <si>
    <t>ΑΡΕΤΗ</t>
  </si>
  <si>
    <t>ΓΙΑΡΟΣΛΑΒ</t>
  </si>
  <si>
    <t>Χ733718</t>
  </si>
  <si>
    <t>ΜΑΖΝΑ</t>
  </si>
  <si>
    <t>ΣΩΤΗΡΙΑ</t>
  </si>
  <si>
    <t>ΑΡ644257</t>
  </si>
  <si>
    <t>21603/24-7-2026</t>
  </si>
  <si>
    <t>21604/24-7-2026</t>
  </si>
  <si>
    <t>ΣΑΒΒΑΪΔΟΥ</t>
  </si>
  <si>
    <t>ΑΛΙΚΗ</t>
  </si>
  <si>
    <t>Α01876929</t>
  </si>
  <si>
    <t>21609/24-7-2026</t>
  </si>
  <si>
    <t>ΧΑΙΡΟΠΟΥΛΟΥ</t>
  </si>
  <si>
    <t>ΑΑ266794</t>
  </si>
  <si>
    <t>21610/24-7-2026</t>
  </si>
  <si>
    <t>ΣΑΒΒΙΔΟΥ</t>
  </si>
  <si>
    <t>ΑΖ810003</t>
  </si>
  <si>
    <t>Α0405890</t>
  </si>
  <si>
    <t>21611/24-7-2026</t>
  </si>
  <si>
    <t>ΤΡΙΧΙΔΟΥ</t>
  </si>
  <si>
    <t>ΘΕΟΦΑΝΗΣ</t>
  </si>
  <si>
    <t>Α00038395</t>
  </si>
  <si>
    <t>21612/24-7-2026</t>
  </si>
  <si>
    <t>21613/24-7-2026</t>
  </si>
  <si>
    <t>ΡΑΓΚΟΥ</t>
  </si>
  <si>
    <t>ΑΚ433341</t>
  </si>
  <si>
    <t>ΜΠΟΣΝΕΑ</t>
  </si>
  <si>
    <t>21614/24-7-2026</t>
  </si>
  <si>
    <t>ΓΡΑΜΜΕΝΟΥ</t>
  </si>
  <si>
    <t>Τ440246</t>
  </si>
  <si>
    <t>21615/24-7-2026</t>
  </si>
  <si>
    <t>ΤΣΕΚΛΙΑ</t>
  </si>
  <si>
    <t>Α01424200</t>
  </si>
  <si>
    <t>21619/24-7-2026</t>
  </si>
  <si>
    <t>ΑΝΔΡΕΑΔΟΥ</t>
  </si>
  <si>
    <t>ΑΝ895283</t>
  </si>
  <si>
    <t>21620/24-7-2026</t>
  </si>
  <si>
    <t xml:space="preserve">ΣΙΛΟΣΙΔΟΥ </t>
  </si>
  <si>
    <t>Α01277984</t>
  </si>
  <si>
    <t>21621/24-7-2026</t>
  </si>
  <si>
    <t>ΑΓΙΑΝΝΙΔΟΥ</t>
  </si>
  <si>
    <t>Α00505905</t>
  </si>
  <si>
    <t>21622/24-7-2026</t>
  </si>
  <si>
    <t>ΔΕΜΕΡΤΖΙΔΟΥ</t>
  </si>
  <si>
    <t>ΑΝΖΕΛΑ</t>
  </si>
  <si>
    <t>ΡΟΥΣΛΑΝ</t>
  </si>
  <si>
    <t>Α0397247</t>
  </si>
  <si>
    <t>ΑΜ413857</t>
  </si>
  <si>
    <t>21623/24-7-2026</t>
  </si>
  <si>
    <t>ΚΟΥΦΑΚΗ</t>
  </si>
  <si>
    <t>ΑΕ628183</t>
  </si>
  <si>
    <t>21624/24-7-2026</t>
  </si>
  <si>
    <t xml:space="preserve">ΛΟΥΚΙΔΟΥ </t>
  </si>
  <si>
    <t>ΑΜ406662</t>
  </si>
  <si>
    <t>21676/24-7-2026</t>
  </si>
  <si>
    <t>Τ440910</t>
  </si>
  <si>
    <t>21627/24-6-2026</t>
  </si>
  <si>
    <t>ΤΟΠΑΛΙΔΟΥ</t>
  </si>
  <si>
    <t>ΠΑΡΑΣΚΕΥΗ</t>
  </si>
  <si>
    <t>Α01289851</t>
  </si>
  <si>
    <t>Α0383727</t>
  </si>
  <si>
    <t>21628/24-7-2026</t>
  </si>
  <si>
    <t xml:space="preserve">ΔΟΥΛΚΕΡΙΔΟΥ </t>
  </si>
  <si>
    <t>ΑΝ356504</t>
  </si>
  <si>
    <t>21629/24-7-2026</t>
  </si>
  <si>
    <t>ΚΑΛΑΜΤΣΗ</t>
  </si>
  <si>
    <t>Α0395670</t>
  </si>
  <si>
    <t>21630/24-7-2026</t>
  </si>
  <si>
    <t>Χ452067</t>
  </si>
  <si>
    <t>21632/24-7-2026</t>
  </si>
  <si>
    <t>ΚΟΕΜΤΖΗ</t>
  </si>
  <si>
    <t>ΝΕΚΤΑΡΙΑ</t>
  </si>
  <si>
    <t>ΕΥΑΓΓΕΛΟΣ</t>
  </si>
  <si>
    <t>Μ644213</t>
  </si>
  <si>
    <t>21633/24-7-2026</t>
  </si>
  <si>
    <t>ΤΑΤΑΡΗ</t>
  </si>
  <si>
    <t>ΑΕ848649</t>
  </si>
  <si>
    <t>21634/24-7-2026</t>
  </si>
  <si>
    <t>ΠΑΠΑΠΕΤΡΟΥ</t>
  </si>
  <si>
    <t>Α01447246</t>
  </si>
  <si>
    <t>21635/24-7-2026</t>
  </si>
  <si>
    <t>ΕΛΕΥΘΕΡΙΑΔΟΥ</t>
  </si>
  <si>
    <t>Α01951471</t>
  </si>
  <si>
    <t>21636/24-7-2026</t>
  </si>
  <si>
    <t>ΜΠΑΤΑ</t>
  </si>
  <si>
    <t>ΔΑΝΑΗ</t>
  </si>
  <si>
    <t>ΑΖ312581</t>
  </si>
  <si>
    <t>21637/24-7-2026</t>
  </si>
  <si>
    <t>ΧΑΤΖΟΓΛΟΥ</t>
  </si>
  <si>
    <t>ΑΗ307092</t>
  </si>
  <si>
    <t>21638/24-7-2026</t>
  </si>
  <si>
    <t>ΤΖΩΡΤΖΙΚΑ</t>
  </si>
  <si>
    <t>ΑΒ869591</t>
  </si>
  <si>
    <t>21616/24-7-2026</t>
  </si>
  <si>
    <t>ΣΙΔΕΡΗ</t>
  </si>
  <si>
    <t>Α03662415</t>
  </si>
  <si>
    <t>ΚΑΡΑΥΓΕΡΙΝΟΥ</t>
  </si>
  <si>
    <t>ΜΟΡΦΩ</t>
  </si>
  <si>
    <t>ΤΑ</t>
  </si>
  <si>
    <t>ΣΩΤΗΡΙΟΣ</t>
  </si>
  <si>
    <t>ΓΕΩΡΓΙΑ-ΑΓΓΕΛΙΚΗ</t>
  </si>
  <si>
    <t>ΠΙΝΑΚΑΣ ΚΑΤΑΤΑΞΗΣ ΚΑΙ ΒΑΘΜΟΛΟΓΙΑΣ</t>
  </si>
  <si>
    <t>ΑΛΕΞΑΝΔΡΑ</t>
  </si>
  <si>
    <t>21626/24-7-2026</t>
  </si>
  <si>
    <t>ΧΡΥΣΟΥΛΑ</t>
  </si>
  <si>
    <t>ΑΗ306677</t>
  </si>
  <si>
    <t>ΑΗ811678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</si>
</sst>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Arial Narrow"/>
      <family val="2"/>
      <charset val="161"/>
    </font>
    <font>
      <b/>
      <sz val="11"/>
      <color rgb="FF0070C0"/>
      <name val="Arial Narrow"/>
      <family val="2"/>
      <charset val="161"/>
    </font>
    <font>
      <b/>
      <sz val="11"/>
      <color rgb="FFFF0000"/>
      <name val="Arial Narrow"/>
      <family val="2"/>
      <charset val="161"/>
    </font>
    <font>
      <b/>
      <sz val="11"/>
      <name val="Arial Narrow"/>
      <family val="2"/>
      <charset val="161"/>
    </font>
    <font>
      <b/>
      <sz val="11"/>
      <color indexed="12"/>
      <name val="Arial Narrow"/>
      <family val="2"/>
      <charset val="161"/>
    </font>
    <font>
      <sz val="11"/>
      <name val="Arial Narrow"/>
      <family val="2"/>
      <charset val="161"/>
    </font>
    <font>
      <b/>
      <sz val="14"/>
      <color indexed="12"/>
      <name val="Arial Narrow"/>
      <family val="2"/>
      <charset val="161"/>
    </font>
    <font>
      <sz val="11"/>
      <color rgb="FFFF0000"/>
      <name val="Arial Narrow"/>
      <family val="2"/>
      <charset val="161"/>
    </font>
    <font>
      <b/>
      <sz val="14"/>
      <name val="Arial Narrow"/>
      <family val="2"/>
      <charset val="161"/>
    </font>
    <font>
      <b/>
      <sz val="16"/>
      <color rgb="FF0070C0"/>
      <name val="Arial Narrow"/>
      <family val="2"/>
      <charset val="161"/>
    </font>
    <font>
      <b/>
      <sz val="16"/>
      <color rgb="FFFF0000"/>
      <name val="Arial Narrow"/>
      <family val="2"/>
      <charset val="161"/>
    </font>
    <font>
      <b/>
      <sz val="18"/>
      <color indexed="12"/>
      <name val="Arial Narrow"/>
      <family val="2"/>
      <charset val="161"/>
    </font>
    <font>
      <sz val="12"/>
      <name val="Arial Narrow"/>
      <family val="2"/>
      <charset val="161"/>
    </font>
    <font>
      <b/>
      <u/>
      <sz val="12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b/>
      <sz val="13"/>
      <name val="Arial Narrow"/>
      <family val="2"/>
      <charset val="161"/>
    </font>
    <font>
      <sz val="11"/>
      <color rgb="FF0070C0"/>
      <name val="Arial Narrow"/>
      <family val="2"/>
      <charset val="161"/>
    </font>
    <font>
      <b/>
      <sz val="14"/>
      <color rgb="FF0000FF"/>
      <name val="Arial Narrow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5" fillId="0" borderId="0" xfId="0" applyFont="1" applyAlignment="1" applyProtection="1">
      <alignment vertical="center" wrapText="1"/>
      <protection locked="0"/>
    </xf>
    <xf numFmtId="1" fontId="4" fillId="2" borderId="15" xfId="0" applyNumberFormat="1" applyFont="1" applyFill="1" applyBorder="1" applyAlignment="1">
      <alignment horizontal="center" vertical="center" textRotation="90" wrapText="1"/>
    </xf>
    <xf numFmtId="1" fontId="4" fillId="2" borderId="16" xfId="0" applyNumberFormat="1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1" fontId="4" fillId="2" borderId="0" xfId="0" applyNumberFormat="1" applyFont="1" applyFill="1" applyAlignment="1">
      <alignment horizontal="center" vertical="center" textRotation="90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1" fontId="6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" fontId="3" fillId="6" borderId="1" xfId="0" applyNumberFormat="1" applyFont="1" applyFill="1" applyBorder="1" applyAlignment="1">
      <alignment horizontal="center" vertical="center"/>
    </xf>
    <xf numFmtId="1" fontId="15" fillId="0" borderId="0" xfId="0" applyNumberFormat="1" applyFont="1" applyAlignment="1">
      <alignment horizontal="center" vertical="center"/>
    </xf>
    <xf numFmtId="1" fontId="5" fillId="0" borderId="0" xfId="0" applyNumberFormat="1" applyFont="1" applyAlignment="1" applyProtection="1">
      <alignment vertical="center" wrapText="1"/>
      <protection locked="0"/>
    </xf>
    <xf numFmtId="1" fontId="1" fillId="0" borderId="0" xfId="0" applyNumberFormat="1" applyFont="1"/>
    <xf numFmtId="0" fontId="1" fillId="0" borderId="9" xfId="0" applyFont="1" applyBorder="1" applyAlignment="1" applyProtection="1">
      <alignment horizontal="center" vertical="center"/>
      <protection locked="0"/>
    </xf>
    <xf numFmtId="1" fontId="4" fillId="5" borderId="14" xfId="0" applyNumberFormat="1" applyFont="1" applyFill="1" applyBorder="1" applyAlignment="1" applyProtection="1">
      <alignment horizontal="center" vertical="center"/>
      <protection locked="0"/>
    </xf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wrapText="1"/>
    </xf>
    <xf numFmtId="1" fontId="17" fillId="0" borderId="1" xfId="0" applyNumberFormat="1" applyFont="1" applyBorder="1" applyAlignment="1" applyProtection="1">
      <alignment horizontal="center" vertical="center"/>
      <protection locked="0"/>
    </xf>
    <xf numFmtId="0" fontId="17" fillId="0" borderId="9" xfId="0" applyFont="1" applyBorder="1" applyAlignment="1" applyProtection="1">
      <alignment horizontal="center" vertical="center"/>
      <protection locked="0"/>
    </xf>
    <xf numFmtId="1" fontId="8" fillId="6" borderId="1" xfId="0" applyNumberFormat="1" applyFont="1" applyFill="1" applyBorder="1" applyAlignment="1">
      <alignment horizontal="center" vertical="center"/>
    </xf>
    <xf numFmtId="1" fontId="8" fillId="7" borderId="14" xfId="0" applyNumberFormat="1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/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13" xfId="0" applyFont="1" applyFill="1" applyBorder="1" applyAlignment="1">
      <alignment horizontal="center" vertical="center" textRotation="90" wrapText="1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4" fillId="8" borderId="6" xfId="0" applyFont="1" applyFill="1" applyBorder="1" applyAlignment="1">
      <alignment horizontal="center" vertical="center" textRotation="90" wrapText="1"/>
    </xf>
    <xf numFmtId="0" fontId="4" fillId="8" borderId="10" xfId="0" applyFont="1" applyFill="1" applyBorder="1" applyAlignment="1">
      <alignment horizontal="center" vertical="center" textRotation="90" wrapText="1"/>
    </xf>
    <xf numFmtId="0" fontId="4" fillId="8" borderId="13" xfId="0" applyFont="1" applyFill="1" applyBorder="1" applyAlignment="1">
      <alignment horizontal="center" vertical="center" textRotation="90" wrapText="1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8" borderId="13" xfId="0" applyFont="1" applyFill="1" applyBorder="1" applyAlignment="1">
      <alignment horizontal="center" vertical="center" textRotation="90" wrapText="1"/>
    </xf>
    <xf numFmtId="0" fontId="4" fillId="8" borderId="6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" fontId="18" fillId="0" borderId="18" xfId="0" applyNumberFormat="1" applyFont="1" applyBorder="1" applyAlignment="1" applyProtection="1">
      <alignment horizontal="center" vertical="center"/>
      <protection locked="0"/>
    </xf>
    <xf numFmtId="1" fontId="12" fillId="0" borderId="0" xfId="0" applyNumberFormat="1" applyFont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1" fontId="13" fillId="0" borderId="0" xfId="0" applyNumberFormat="1" applyFont="1" applyAlignment="1" applyProtection="1">
      <alignment horizontal="center" vertical="center"/>
      <protection locked="0"/>
    </xf>
    <xf numFmtId="1" fontId="13" fillId="0" borderId="23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1" fontId="7" fillId="0" borderId="18" xfId="0" applyNumberFormat="1" applyFont="1" applyBorder="1" applyAlignment="1" applyProtection="1">
      <alignment horizontal="center" vertical="center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1" fontId="3" fillId="4" borderId="6" xfId="0" applyNumberFormat="1" applyFont="1" applyFill="1" applyBorder="1" applyAlignment="1">
      <alignment horizontal="center" vertical="center" textRotation="90" wrapText="1"/>
    </xf>
    <xf numFmtId="1" fontId="3" fillId="4" borderId="13" xfId="0" applyNumberFormat="1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3" borderId="13" xfId="0" applyFont="1" applyFill="1" applyBorder="1" applyAlignment="1">
      <alignment horizontal="center" vertical="center" textRotation="90" wrapText="1"/>
    </xf>
    <xf numFmtId="1" fontId="4" fillId="5" borderId="6" xfId="0" applyNumberFormat="1" applyFont="1" applyFill="1" applyBorder="1" applyAlignment="1">
      <alignment horizontal="center" vertical="center" textRotation="90" wrapText="1"/>
    </xf>
    <xf numFmtId="1" fontId="4" fillId="5" borderId="10" xfId="0" applyNumberFormat="1" applyFont="1" applyFill="1" applyBorder="1" applyAlignment="1">
      <alignment horizontal="center" vertical="center" textRotation="90" wrapText="1"/>
    </xf>
    <xf numFmtId="1" fontId="4" fillId="5" borderId="13" xfId="0" applyNumberFormat="1" applyFont="1" applyFill="1" applyBorder="1" applyAlignment="1">
      <alignment horizontal="center" vertical="center" textRotation="90" wrapText="1"/>
    </xf>
    <xf numFmtId="1" fontId="6" fillId="0" borderId="0" xfId="0" applyNumberFormat="1" applyFont="1" applyAlignment="1" applyProtection="1">
      <alignment horizontal="center" vertical="center"/>
      <protection locked="0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49" fontId="9" fillId="0" borderId="0" xfId="0" applyNumberFormat="1" applyFont="1" applyAlignment="1" applyProtection="1">
      <alignment horizontal="center" vertical="center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05"/>
  <sheetViews>
    <sheetView tabSelected="1" topLeftCell="C1" zoomScale="86" zoomScaleNormal="86" workbookViewId="0">
      <pane ySplit="8" topLeftCell="A9" activePane="bottomLeft" state="frozen"/>
      <selection pane="bottomLeft" activeCell="AD156" sqref="AD156:AD205"/>
    </sheetView>
  </sheetViews>
  <sheetFormatPr defaultColWidth="9.140625" defaultRowHeight="16.5" x14ac:dyDescent="0.3"/>
  <cols>
    <col min="1" max="1" width="6.42578125" style="13" customWidth="1"/>
    <col min="2" max="2" width="17.85546875" style="13" customWidth="1"/>
    <col min="3" max="3" width="20.5703125" style="1" customWidth="1"/>
    <col min="4" max="4" width="17.7109375" style="42" customWidth="1"/>
    <col min="5" max="5" width="13.5703125" style="1" customWidth="1"/>
    <col min="6" max="6" width="10.140625" style="1" bestFit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57" t="s">
        <v>41</v>
      </c>
      <c r="B1" s="58"/>
      <c r="C1" s="58"/>
      <c r="D1" s="59"/>
      <c r="E1" s="76" t="s">
        <v>10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Z1" s="26"/>
      <c r="AA1" s="90" t="s">
        <v>35</v>
      </c>
      <c r="AB1" s="90"/>
      <c r="AC1" s="90"/>
      <c r="AD1" s="90"/>
    </row>
    <row r="2" spans="1:33" s="3" customFormat="1" ht="25.15" customHeight="1" x14ac:dyDescent="0.3">
      <c r="A2" s="60" t="s">
        <v>47</v>
      </c>
      <c r="B2" s="61"/>
      <c r="C2" s="62"/>
      <c r="D2" s="63"/>
      <c r="E2" s="78" t="s">
        <v>597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AA2" s="89" t="s">
        <v>11</v>
      </c>
      <c r="AB2" s="89"/>
      <c r="AC2" s="89"/>
      <c r="AD2" s="89"/>
    </row>
    <row r="3" spans="1:33" s="3" customFormat="1" ht="25.15" customHeight="1" x14ac:dyDescent="0.3">
      <c r="A3" s="60" t="s">
        <v>42</v>
      </c>
      <c r="B3" s="61"/>
      <c r="C3" s="62"/>
      <c r="D3" s="63"/>
      <c r="E3" s="92" t="s">
        <v>13</v>
      </c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Z3" s="25"/>
      <c r="AA3" s="83" t="s">
        <v>36</v>
      </c>
      <c r="AB3" s="84"/>
      <c r="AC3" s="91" t="s">
        <v>81</v>
      </c>
      <c r="AD3" s="91"/>
    </row>
    <row r="4" spans="1:33" s="3" customFormat="1" ht="25.15" customHeight="1" thickBot="1" x14ac:dyDescent="0.35">
      <c r="A4" s="85" t="s">
        <v>80</v>
      </c>
      <c r="B4" s="86"/>
      <c r="C4" s="87"/>
      <c r="D4" s="88"/>
      <c r="E4" s="80" t="s">
        <v>31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102"/>
      <c r="Z4" s="102"/>
      <c r="AA4" s="102"/>
      <c r="AB4" s="102"/>
      <c r="AC4" s="106"/>
      <c r="AD4" s="106"/>
    </row>
    <row r="5" spans="1:33" s="3" customFormat="1" ht="25.15" customHeight="1" thickBot="1" x14ac:dyDescent="0.35">
      <c r="A5" s="4"/>
      <c r="D5" s="40"/>
      <c r="E5" s="82" t="s">
        <v>32</v>
      </c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5"/>
      <c r="Z5" s="5"/>
      <c r="AA5" s="5"/>
      <c r="AB5" s="30"/>
      <c r="AC5" s="5"/>
      <c r="AD5" s="30"/>
    </row>
    <row r="6" spans="1:33" ht="33" customHeight="1" thickBot="1" x14ac:dyDescent="0.35">
      <c r="A6" s="70" t="s">
        <v>48</v>
      </c>
      <c r="B6" s="35"/>
      <c r="C6" s="70" t="s">
        <v>0</v>
      </c>
      <c r="D6" s="73" t="s">
        <v>1</v>
      </c>
      <c r="E6" s="70" t="s">
        <v>325</v>
      </c>
      <c r="F6" s="70" t="s">
        <v>300</v>
      </c>
      <c r="G6" s="64" t="s">
        <v>4</v>
      </c>
      <c r="H6" s="67" t="s">
        <v>33</v>
      </c>
      <c r="I6" s="6"/>
      <c r="J6" s="64" t="s">
        <v>34</v>
      </c>
      <c r="K6" s="52" t="s">
        <v>14</v>
      </c>
      <c r="L6" s="53"/>
      <c r="M6" s="53"/>
      <c r="N6" s="53"/>
      <c r="O6" s="53"/>
      <c r="P6" s="53"/>
      <c r="Q6" s="53"/>
      <c r="R6" s="53"/>
      <c r="S6" s="54"/>
      <c r="T6" s="103" t="s">
        <v>15</v>
      </c>
      <c r="U6" s="104"/>
      <c r="V6" s="104"/>
      <c r="W6" s="104"/>
      <c r="X6" s="104"/>
      <c r="Y6" s="104"/>
      <c r="Z6" s="104"/>
      <c r="AA6" s="104"/>
      <c r="AB6" s="105"/>
      <c r="AC6" s="96" t="s">
        <v>30</v>
      </c>
      <c r="AD6" s="99" t="s">
        <v>9</v>
      </c>
    </row>
    <row r="7" spans="1:33" ht="189" customHeight="1" thickBot="1" x14ac:dyDescent="0.35">
      <c r="A7" s="71"/>
      <c r="B7" s="36" t="s">
        <v>49</v>
      </c>
      <c r="C7" s="71"/>
      <c r="D7" s="74"/>
      <c r="E7" s="71"/>
      <c r="F7" s="71"/>
      <c r="G7" s="65"/>
      <c r="H7" s="68"/>
      <c r="I7" s="7"/>
      <c r="J7" s="65"/>
      <c r="K7" s="8" t="s">
        <v>43</v>
      </c>
      <c r="L7" s="8" t="s">
        <v>39</v>
      </c>
      <c r="M7" s="8" t="s">
        <v>44</v>
      </c>
      <c r="N7" s="8" t="s">
        <v>5</v>
      </c>
      <c r="O7" s="8" t="s">
        <v>6</v>
      </c>
      <c r="P7" s="8" t="s">
        <v>40</v>
      </c>
      <c r="Q7" s="8" t="s">
        <v>7</v>
      </c>
      <c r="R7" s="8" t="s">
        <v>126</v>
      </c>
      <c r="S7" s="8" t="s">
        <v>8</v>
      </c>
      <c r="T7" s="55" t="s">
        <v>23</v>
      </c>
      <c r="U7" s="55" t="s">
        <v>24</v>
      </c>
      <c r="V7" s="55" t="s">
        <v>25</v>
      </c>
      <c r="W7" s="55" t="s">
        <v>26</v>
      </c>
      <c r="X7" s="55" t="s">
        <v>27</v>
      </c>
      <c r="Y7" s="55" t="s">
        <v>28</v>
      </c>
      <c r="Z7" s="55" t="s">
        <v>29</v>
      </c>
      <c r="AA7" s="94" t="s">
        <v>38</v>
      </c>
      <c r="AB7" s="94" t="s">
        <v>46</v>
      </c>
      <c r="AC7" s="97"/>
      <c r="AD7" s="100"/>
      <c r="AG7" s="27"/>
    </row>
    <row r="8" spans="1:33" ht="19.899999999999999" customHeight="1" thickBot="1" x14ac:dyDescent="0.35">
      <c r="A8" s="72"/>
      <c r="B8" s="37"/>
      <c r="C8" s="72"/>
      <c r="D8" s="75"/>
      <c r="E8" s="72"/>
      <c r="F8" s="72"/>
      <c r="G8" s="66"/>
      <c r="H8" s="69"/>
      <c r="I8" s="9"/>
      <c r="J8" s="66"/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21</v>
      </c>
      <c r="Q8" s="10" t="s">
        <v>22</v>
      </c>
      <c r="R8" s="10" t="s">
        <v>37</v>
      </c>
      <c r="S8" s="10" t="s">
        <v>45</v>
      </c>
      <c r="T8" s="56"/>
      <c r="U8" s="56"/>
      <c r="V8" s="56"/>
      <c r="W8" s="56"/>
      <c r="X8" s="56"/>
      <c r="Y8" s="56"/>
      <c r="Z8" s="56"/>
      <c r="AA8" s="95"/>
      <c r="AB8" s="95"/>
      <c r="AC8" s="98"/>
      <c r="AD8" s="101"/>
    </row>
    <row r="9" spans="1:33" ht="19.899999999999999" customHeight="1" thickBot="1" x14ac:dyDescent="0.35">
      <c r="A9" s="2">
        <v>101</v>
      </c>
      <c r="B9" s="2" t="s">
        <v>437</v>
      </c>
      <c r="C9" s="2" t="s">
        <v>396</v>
      </c>
      <c r="D9" s="39" t="s">
        <v>84</v>
      </c>
      <c r="E9" s="51" t="s">
        <v>284</v>
      </c>
      <c r="F9" s="2" t="s">
        <v>601</v>
      </c>
      <c r="G9" s="18">
        <v>26411</v>
      </c>
      <c r="H9" s="23">
        <v>46226</v>
      </c>
      <c r="I9" s="12"/>
      <c r="J9" s="20">
        <v>2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43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25</v>
      </c>
      <c r="B10" s="2" t="s">
        <v>159</v>
      </c>
      <c r="C10" s="17" t="s">
        <v>160</v>
      </c>
      <c r="D10" s="41" t="s">
        <v>161</v>
      </c>
      <c r="E10" s="17" t="s">
        <v>58</v>
      </c>
      <c r="F10" s="17" t="s">
        <v>162</v>
      </c>
      <c r="G10" s="18">
        <v>23948</v>
      </c>
      <c r="H10" s="23">
        <v>46226</v>
      </c>
      <c r="I10" s="12"/>
      <c r="J10" s="20">
        <v>1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2">
        <v>69</v>
      </c>
      <c r="B11" s="2" t="s">
        <v>323</v>
      </c>
      <c r="C11" s="2" t="s">
        <v>324</v>
      </c>
      <c r="D11" s="39" t="s">
        <v>108</v>
      </c>
      <c r="E11" s="2" t="s">
        <v>325</v>
      </c>
      <c r="F11" s="2" t="s">
        <v>326</v>
      </c>
      <c r="G11" s="18">
        <v>23392</v>
      </c>
      <c r="H11" s="23">
        <v>46226</v>
      </c>
      <c r="I11" s="12"/>
      <c r="J11" s="20">
        <v>1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62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110</v>
      </c>
      <c r="B12" s="2" t="s">
        <v>469</v>
      </c>
      <c r="C12" s="2" t="s">
        <v>467</v>
      </c>
      <c r="D12" s="39" t="s">
        <v>372</v>
      </c>
      <c r="E12" s="2" t="s">
        <v>468</v>
      </c>
      <c r="F12" s="2" t="s">
        <v>470</v>
      </c>
      <c r="G12" s="18">
        <v>22358</v>
      </c>
      <c r="H12" s="23">
        <v>46226</v>
      </c>
      <c r="I12" s="12"/>
      <c r="J12" s="20">
        <v>1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2">
        <v>70</v>
      </c>
      <c r="B13" s="2" t="s">
        <v>327</v>
      </c>
      <c r="C13" s="2" t="s">
        <v>269</v>
      </c>
      <c r="D13" s="39" t="s">
        <v>328</v>
      </c>
      <c r="E13" s="2" t="s">
        <v>53</v>
      </c>
      <c r="F13" s="2" t="s">
        <v>329</v>
      </c>
      <c r="G13" s="18">
        <v>25970</v>
      </c>
      <c r="H13" s="23">
        <v>46226</v>
      </c>
      <c r="I13" s="12"/>
      <c r="J13" s="20">
        <v>1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 t="s">
        <v>594</v>
      </c>
      <c r="B14" s="2" t="s">
        <v>547</v>
      </c>
      <c r="C14" s="2" t="s">
        <v>548</v>
      </c>
      <c r="D14" s="39" t="s">
        <v>598</v>
      </c>
      <c r="E14" s="2" t="s">
        <v>242</v>
      </c>
      <c r="F14" s="2" t="s">
        <v>549</v>
      </c>
      <c r="G14" s="18">
        <v>23321</v>
      </c>
      <c r="H14" s="23">
        <v>46226</v>
      </c>
      <c r="I14" s="12"/>
      <c r="J14" s="20">
        <v>1</v>
      </c>
      <c r="K14" s="16">
        <v>140</v>
      </c>
      <c r="L14" s="16">
        <v>126</v>
      </c>
      <c r="M14" s="16">
        <v>60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f t="shared" si="0"/>
        <v>62</v>
      </c>
      <c r="T14" s="28">
        <f t="shared" si="1"/>
        <v>2380</v>
      </c>
      <c r="U14" s="28">
        <f t="shared" si="2"/>
        <v>2380</v>
      </c>
      <c r="V14" s="28">
        <f t="shared" si="3"/>
        <v>1020</v>
      </c>
      <c r="W14" s="28">
        <f t="shared" si="4"/>
        <v>0</v>
      </c>
      <c r="X14" s="28">
        <f t="shared" si="5"/>
        <v>0</v>
      </c>
      <c r="Y14" s="28">
        <f t="shared" si="6"/>
        <v>0</v>
      </c>
      <c r="Z14" s="28">
        <f t="shared" si="7"/>
        <v>0</v>
      </c>
      <c r="AA14" s="28">
        <f t="shared" si="8"/>
        <v>0</v>
      </c>
      <c r="AB14" s="28">
        <f t="shared" si="9"/>
        <v>20</v>
      </c>
      <c r="AC14" s="22">
        <f t="shared" si="10"/>
        <v>5800</v>
      </c>
      <c r="AD14" s="33">
        <v>6</v>
      </c>
    </row>
    <row r="15" spans="1:33" ht="19.899999999999999" customHeight="1" thickBot="1" x14ac:dyDescent="0.35">
      <c r="A15" s="2">
        <v>38</v>
      </c>
      <c r="B15" s="2" t="s">
        <v>212</v>
      </c>
      <c r="C15" s="2" t="s">
        <v>213</v>
      </c>
      <c r="D15" s="39" t="s">
        <v>201</v>
      </c>
      <c r="E15" s="2" t="s">
        <v>58</v>
      </c>
      <c r="F15" s="2" t="s">
        <v>214</v>
      </c>
      <c r="G15" s="18">
        <v>31277</v>
      </c>
      <c r="H15" s="23">
        <v>46226</v>
      </c>
      <c r="I15" s="12"/>
      <c r="J15" s="20">
        <v>1</v>
      </c>
      <c r="K15" s="16">
        <v>136</v>
      </c>
      <c r="L15" s="16">
        <v>42</v>
      </c>
      <c r="M15" s="16">
        <v>60</v>
      </c>
      <c r="N15" s="16">
        <v>0</v>
      </c>
      <c r="O15" s="16">
        <v>3</v>
      </c>
      <c r="P15" s="16">
        <v>3</v>
      </c>
      <c r="Q15" s="16">
        <v>0</v>
      </c>
      <c r="R15" s="16">
        <v>0</v>
      </c>
      <c r="S15" s="16">
        <f t="shared" si="0"/>
        <v>40</v>
      </c>
      <c r="T15" s="28">
        <f t="shared" si="1"/>
        <v>2312</v>
      </c>
      <c r="U15" s="28">
        <f t="shared" si="2"/>
        <v>2312</v>
      </c>
      <c r="V15" s="28">
        <f t="shared" si="3"/>
        <v>1020</v>
      </c>
      <c r="W15" s="28">
        <f t="shared" si="4"/>
        <v>0</v>
      </c>
      <c r="X15" s="28">
        <f t="shared" si="5"/>
        <v>15</v>
      </c>
      <c r="Y15" s="28">
        <f t="shared" si="6"/>
        <v>20</v>
      </c>
      <c r="Z15" s="28">
        <f t="shared" si="7"/>
        <v>0</v>
      </c>
      <c r="AA15" s="28">
        <f t="shared" si="8"/>
        <v>0</v>
      </c>
      <c r="AB15" s="28" t="str">
        <f t="shared" si="9"/>
        <v>10</v>
      </c>
      <c r="AC15" s="22">
        <f t="shared" si="10"/>
        <v>5689</v>
      </c>
      <c r="AD15" s="34">
        <v>7</v>
      </c>
    </row>
    <row r="16" spans="1:33" ht="19.899999999999999" customHeight="1" thickBot="1" x14ac:dyDescent="0.35">
      <c r="A16" s="11">
        <v>52</v>
      </c>
      <c r="B16" s="2" t="s">
        <v>260</v>
      </c>
      <c r="C16" s="2" t="s">
        <v>261</v>
      </c>
      <c r="D16" s="39" t="s">
        <v>262</v>
      </c>
      <c r="E16" s="2" t="s">
        <v>53</v>
      </c>
      <c r="F16" s="2" t="s">
        <v>263</v>
      </c>
      <c r="G16" s="18">
        <v>25902</v>
      </c>
      <c r="H16" s="23">
        <v>46226</v>
      </c>
      <c r="I16" s="12"/>
      <c r="J16" s="20">
        <v>1</v>
      </c>
      <c r="K16" s="16">
        <v>127</v>
      </c>
      <c r="L16" s="16">
        <v>169</v>
      </c>
      <c r="M16" s="16">
        <v>60</v>
      </c>
      <c r="N16" s="16">
        <v>4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55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30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5388</v>
      </c>
      <c r="AD16" s="33">
        <v>8</v>
      </c>
    </row>
    <row r="17" spans="1:30" ht="19.899999999999999" customHeight="1" thickBot="1" x14ac:dyDescent="0.35">
      <c r="A17" s="2">
        <v>42</v>
      </c>
      <c r="B17" s="2" t="s">
        <v>224</v>
      </c>
      <c r="C17" s="2" t="s">
        <v>225</v>
      </c>
      <c r="D17" s="39" t="s">
        <v>52</v>
      </c>
      <c r="E17" s="2" t="s">
        <v>62</v>
      </c>
      <c r="F17" s="2" t="s">
        <v>226</v>
      </c>
      <c r="G17" s="18">
        <v>26982</v>
      </c>
      <c r="H17" s="23">
        <v>46226</v>
      </c>
      <c r="I17" s="12"/>
      <c r="J17" s="20">
        <v>1</v>
      </c>
      <c r="K17" s="16">
        <v>127</v>
      </c>
      <c r="L17" s="16">
        <v>234</v>
      </c>
      <c r="M17" s="16">
        <v>60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52</v>
      </c>
      <c r="T17" s="28">
        <f t="shared" si="1"/>
        <v>2159</v>
      </c>
      <c r="U17" s="28">
        <f t="shared" si="2"/>
        <v>2159</v>
      </c>
      <c r="V17" s="28">
        <f t="shared" si="3"/>
        <v>1020</v>
      </c>
      <c r="W17" s="28">
        <f t="shared" si="4"/>
        <v>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5358</v>
      </c>
      <c r="AD17" s="34">
        <v>9</v>
      </c>
    </row>
    <row r="18" spans="1:30" ht="19.899999999999999" customHeight="1" thickBot="1" x14ac:dyDescent="0.35">
      <c r="A18" s="11">
        <v>56</v>
      </c>
      <c r="B18" s="2" t="s">
        <v>274</v>
      </c>
      <c r="C18" s="2" t="s">
        <v>275</v>
      </c>
      <c r="D18" s="39" t="s">
        <v>276</v>
      </c>
      <c r="E18" s="2" t="s">
        <v>53</v>
      </c>
      <c r="F18" s="2" t="s">
        <v>277</v>
      </c>
      <c r="G18" s="18">
        <v>22006</v>
      </c>
      <c r="H18" s="23">
        <v>46226</v>
      </c>
      <c r="I18" s="12"/>
      <c r="J18" s="20">
        <v>1</v>
      </c>
      <c r="K18" s="16">
        <v>124</v>
      </c>
      <c r="L18" s="16">
        <v>234</v>
      </c>
      <c r="M18" s="16">
        <v>60</v>
      </c>
      <c r="N18" s="16">
        <v>4</v>
      </c>
      <c r="O18" s="16">
        <v>0</v>
      </c>
      <c r="P18" s="16">
        <v>0</v>
      </c>
      <c r="Q18" s="16">
        <v>0</v>
      </c>
      <c r="R18" s="16">
        <v>0</v>
      </c>
      <c r="S18" s="16">
        <f t="shared" si="0"/>
        <v>66</v>
      </c>
      <c r="T18" s="28">
        <f t="shared" si="1"/>
        <v>2108</v>
      </c>
      <c r="U18" s="28">
        <f t="shared" si="2"/>
        <v>2108</v>
      </c>
      <c r="V18" s="28">
        <f t="shared" si="3"/>
        <v>1020</v>
      </c>
      <c r="W18" s="28">
        <f t="shared" si="4"/>
        <v>30</v>
      </c>
      <c r="X18" s="28">
        <f t="shared" si="5"/>
        <v>0</v>
      </c>
      <c r="Y18" s="28">
        <f t="shared" si="6"/>
        <v>0</v>
      </c>
      <c r="Z18" s="28">
        <f t="shared" si="7"/>
        <v>0</v>
      </c>
      <c r="AA18" s="28">
        <f t="shared" si="8"/>
        <v>0</v>
      </c>
      <c r="AB18" s="28">
        <f t="shared" si="9"/>
        <v>20</v>
      </c>
      <c r="AC18" s="22">
        <f t="shared" si="10"/>
        <v>5286</v>
      </c>
      <c r="AD18" s="33">
        <v>10</v>
      </c>
    </row>
    <row r="19" spans="1:30" ht="19.899999999999999" customHeight="1" thickBot="1" x14ac:dyDescent="0.35">
      <c r="A19" s="2">
        <v>36</v>
      </c>
      <c r="B19" s="2" t="s">
        <v>205</v>
      </c>
      <c r="C19" s="2" t="s">
        <v>206</v>
      </c>
      <c r="D19" s="39" t="s">
        <v>598</v>
      </c>
      <c r="E19" s="2" t="s">
        <v>196</v>
      </c>
      <c r="F19" s="2" t="s">
        <v>208</v>
      </c>
      <c r="G19" s="18">
        <v>25987</v>
      </c>
      <c r="H19" s="23">
        <v>46226</v>
      </c>
      <c r="I19" s="12"/>
      <c r="J19" s="20">
        <v>1</v>
      </c>
      <c r="K19" s="16">
        <v>117</v>
      </c>
      <c r="L19" s="16">
        <v>156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55</v>
      </c>
      <c r="T19" s="28">
        <f t="shared" si="1"/>
        <v>1989</v>
      </c>
      <c r="U19" s="28">
        <f t="shared" si="2"/>
        <v>1989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 t="shared" si="6"/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5028</v>
      </c>
      <c r="AD19" s="34">
        <v>11</v>
      </c>
    </row>
    <row r="20" spans="1:30" ht="19.899999999999999" customHeight="1" thickBot="1" x14ac:dyDescent="0.35">
      <c r="A20" s="11">
        <v>44</v>
      </c>
      <c r="B20" s="2" t="s">
        <v>231</v>
      </c>
      <c r="C20" s="2" t="s">
        <v>232</v>
      </c>
      <c r="D20" s="39" t="s">
        <v>52</v>
      </c>
      <c r="E20" s="2" t="s">
        <v>233</v>
      </c>
      <c r="F20" s="2" t="s">
        <v>234</v>
      </c>
      <c r="G20" s="18">
        <v>24923</v>
      </c>
      <c r="H20" s="23">
        <v>46226</v>
      </c>
      <c r="I20" s="12"/>
      <c r="J20" s="20">
        <v>2</v>
      </c>
      <c r="K20" s="16">
        <v>110</v>
      </c>
      <c r="L20" s="16">
        <v>55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58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si="6"/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49</v>
      </c>
      <c r="B21" s="2" t="s">
        <v>250</v>
      </c>
      <c r="C21" s="2" t="s">
        <v>251</v>
      </c>
      <c r="D21" s="39" t="s">
        <v>72</v>
      </c>
      <c r="E21" s="2" t="s">
        <v>233</v>
      </c>
      <c r="F21" s="2" t="s">
        <v>252</v>
      </c>
      <c r="G21" s="18">
        <v>27458</v>
      </c>
      <c r="H21" s="23">
        <v>46226</v>
      </c>
      <c r="I21" s="12"/>
      <c r="J21" s="20">
        <v>1</v>
      </c>
      <c r="K21" s="16">
        <v>110</v>
      </c>
      <c r="L21" s="16">
        <v>44</v>
      </c>
      <c r="M21" s="16">
        <v>60</v>
      </c>
      <c r="N21" s="16">
        <v>0</v>
      </c>
      <c r="O21" s="16">
        <v>0</v>
      </c>
      <c r="P21" s="16">
        <v>0</v>
      </c>
      <c r="Q21" s="16">
        <v>1</v>
      </c>
      <c r="R21" s="16">
        <v>0</v>
      </c>
      <c r="S21" s="16">
        <f t="shared" si="0"/>
        <v>51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6"/>
        <v>0</v>
      </c>
      <c r="Z21" s="28">
        <f t="shared" si="7"/>
        <v>10</v>
      </c>
      <c r="AA21" s="28">
        <f t="shared" si="8"/>
        <v>0</v>
      </c>
      <c r="AB21" s="28">
        <f t="shared" si="9"/>
        <v>20</v>
      </c>
      <c r="AC21" s="22">
        <f t="shared" si="10"/>
        <v>4790</v>
      </c>
      <c r="AD21" s="34">
        <v>13</v>
      </c>
    </row>
    <row r="22" spans="1:30" ht="19.899999999999999" customHeight="1" thickBot="1" x14ac:dyDescent="0.35">
      <c r="A22" s="11">
        <v>112</v>
      </c>
      <c r="B22" s="2" t="s">
        <v>473</v>
      </c>
      <c r="C22" s="2" t="s">
        <v>474</v>
      </c>
      <c r="D22" s="39" t="s">
        <v>132</v>
      </c>
      <c r="E22" s="2" t="s">
        <v>196</v>
      </c>
      <c r="F22" s="2" t="s">
        <v>475</v>
      </c>
      <c r="G22" s="18">
        <v>24648</v>
      </c>
      <c r="H22" s="23">
        <v>46226</v>
      </c>
      <c r="I22" s="12"/>
      <c r="J22" s="20">
        <v>1</v>
      </c>
      <c r="K22" s="16">
        <v>110</v>
      </c>
      <c r="L22" s="16">
        <v>55</v>
      </c>
      <c r="M22" s="16">
        <v>60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59</v>
      </c>
      <c r="T22" s="28">
        <f t="shared" si="1"/>
        <v>1870</v>
      </c>
      <c r="U22" s="28">
        <f t="shared" si="2"/>
        <v>1870</v>
      </c>
      <c r="V22" s="28">
        <f t="shared" si="3"/>
        <v>1020</v>
      </c>
      <c r="W22" s="28">
        <f t="shared" si="4"/>
        <v>0</v>
      </c>
      <c r="X22" s="28">
        <f t="shared" si="5"/>
        <v>0</v>
      </c>
      <c r="Y22" s="28">
        <f t="shared" si="6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4780</v>
      </c>
      <c r="AD22" s="33">
        <v>14</v>
      </c>
    </row>
    <row r="23" spans="1:30" ht="19.899999999999999" customHeight="1" thickBot="1" x14ac:dyDescent="0.35">
      <c r="A23" s="2">
        <v>33</v>
      </c>
      <c r="B23" s="2" t="s">
        <v>189</v>
      </c>
      <c r="C23" s="2" t="s">
        <v>190</v>
      </c>
      <c r="D23" s="39" t="s">
        <v>191</v>
      </c>
      <c r="E23" s="2" t="s">
        <v>62</v>
      </c>
      <c r="F23" s="2" t="s">
        <v>192</v>
      </c>
      <c r="G23" s="18">
        <v>26987</v>
      </c>
      <c r="H23" s="23">
        <v>46226</v>
      </c>
      <c r="I23" s="12"/>
      <c r="J23" s="20">
        <v>1</v>
      </c>
      <c r="K23" s="16">
        <v>105</v>
      </c>
      <c r="L23" s="16">
        <v>143</v>
      </c>
      <c r="M23" s="16">
        <v>60</v>
      </c>
      <c r="N23" s="16">
        <v>5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52</v>
      </c>
      <c r="T23" s="28">
        <f t="shared" si="1"/>
        <v>1785</v>
      </c>
      <c r="U23" s="28">
        <f t="shared" si="2"/>
        <v>1785</v>
      </c>
      <c r="V23" s="28">
        <f t="shared" si="3"/>
        <v>1020</v>
      </c>
      <c r="W23" s="28">
        <f t="shared" si="4"/>
        <v>40</v>
      </c>
      <c r="X23" s="28">
        <f t="shared" si="5"/>
        <v>0</v>
      </c>
      <c r="Y23" s="28">
        <f t="shared" si="6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4650</v>
      </c>
      <c r="AD23" s="34">
        <v>15</v>
      </c>
    </row>
    <row r="24" spans="1:30" ht="19.899999999999999" customHeight="1" thickBot="1" x14ac:dyDescent="0.35">
      <c r="A24" s="11">
        <v>129</v>
      </c>
      <c r="B24" s="2" t="s">
        <v>526</v>
      </c>
      <c r="C24" s="2" t="s">
        <v>527</v>
      </c>
      <c r="D24" s="39" t="s">
        <v>448</v>
      </c>
      <c r="E24" s="2" t="s">
        <v>112</v>
      </c>
      <c r="F24" s="2" t="s">
        <v>528</v>
      </c>
      <c r="G24" s="18">
        <v>23916</v>
      </c>
      <c r="H24" s="23">
        <v>46226</v>
      </c>
      <c r="I24" s="12"/>
      <c r="J24" s="20">
        <v>1</v>
      </c>
      <c r="K24" s="16">
        <v>106</v>
      </c>
      <c r="L24" s="16">
        <v>208</v>
      </c>
      <c r="M24" s="16">
        <v>60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f t="shared" si="0"/>
        <v>61</v>
      </c>
      <c r="T24" s="28">
        <f t="shared" si="1"/>
        <v>1802</v>
      </c>
      <c r="U24" s="28">
        <f t="shared" si="2"/>
        <v>1802</v>
      </c>
      <c r="V24" s="28">
        <f t="shared" si="3"/>
        <v>1020</v>
      </c>
      <c r="W24" s="28">
        <f t="shared" si="4"/>
        <v>0</v>
      </c>
      <c r="X24" s="28">
        <f t="shared" si="5"/>
        <v>0</v>
      </c>
      <c r="Y24" s="28">
        <f t="shared" si="6"/>
        <v>0</v>
      </c>
      <c r="Z24" s="28">
        <f t="shared" si="7"/>
        <v>0</v>
      </c>
      <c r="AA24" s="28">
        <f t="shared" si="8"/>
        <v>0</v>
      </c>
      <c r="AB24" s="28">
        <f t="shared" si="9"/>
        <v>20</v>
      </c>
      <c r="AC24" s="22">
        <f t="shared" si="10"/>
        <v>4644</v>
      </c>
      <c r="AD24" s="33">
        <v>16</v>
      </c>
    </row>
    <row r="25" spans="1:30" ht="19.899999999999999" customHeight="1" thickBot="1" x14ac:dyDescent="0.35">
      <c r="A25" s="2">
        <v>127</v>
      </c>
      <c r="B25" s="2" t="s">
        <v>519</v>
      </c>
      <c r="C25" s="2" t="s">
        <v>522</v>
      </c>
      <c r="D25" s="39" t="s">
        <v>201</v>
      </c>
      <c r="E25" s="2" t="s">
        <v>78</v>
      </c>
      <c r="F25" s="2" t="s">
        <v>556</v>
      </c>
      <c r="G25" s="18">
        <v>28170</v>
      </c>
      <c r="H25" s="23">
        <v>46226</v>
      </c>
      <c r="I25" s="12"/>
      <c r="J25" s="20">
        <v>1</v>
      </c>
      <c r="K25" s="16">
        <v>100</v>
      </c>
      <c r="L25" s="16">
        <v>110</v>
      </c>
      <c r="M25" s="16">
        <v>60</v>
      </c>
      <c r="N25" s="16">
        <v>0</v>
      </c>
      <c r="O25" s="16">
        <v>3</v>
      </c>
      <c r="P25" s="16">
        <v>2</v>
      </c>
      <c r="Q25" s="16">
        <v>0</v>
      </c>
      <c r="R25" s="16">
        <v>0</v>
      </c>
      <c r="S25" s="16">
        <f t="shared" si="0"/>
        <v>49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15</v>
      </c>
      <c r="Y25" s="28">
        <f t="shared" si="6"/>
        <v>10</v>
      </c>
      <c r="Z25" s="28">
        <f t="shared" si="7"/>
        <v>0</v>
      </c>
      <c r="AA25" s="28">
        <f t="shared" si="8"/>
        <v>0</v>
      </c>
      <c r="AB25" s="28" t="str">
        <f t="shared" si="9"/>
        <v>10</v>
      </c>
      <c r="AC25" s="22">
        <f t="shared" si="10"/>
        <v>4455</v>
      </c>
      <c r="AD25" s="34">
        <v>17</v>
      </c>
    </row>
    <row r="26" spans="1:30" ht="19.899999999999999" customHeight="1" thickBot="1" x14ac:dyDescent="0.35">
      <c r="A26" s="11">
        <v>124</v>
      </c>
      <c r="B26" s="2" t="s">
        <v>510</v>
      </c>
      <c r="C26" s="2" t="s">
        <v>511</v>
      </c>
      <c r="D26" s="39" t="s">
        <v>349</v>
      </c>
      <c r="E26" s="2" t="s">
        <v>112</v>
      </c>
      <c r="F26" s="2" t="s">
        <v>512</v>
      </c>
      <c r="G26" s="18">
        <v>27173</v>
      </c>
      <c r="H26" s="23">
        <v>46226</v>
      </c>
      <c r="I26" s="12"/>
      <c r="J26" s="20">
        <v>1</v>
      </c>
      <c r="K26" s="16">
        <v>100</v>
      </c>
      <c r="L26" s="16">
        <v>90</v>
      </c>
      <c r="M26" s="16">
        <v>60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f t="shared" si="0"/>
        <v>52</v>
      </c>
      <c r="T26" s="28">
        <f t="shared" si="1"/>
        <v>1700</v>
      </c>
      <c r="U26" s="28">
        <f t="shared" si="2"/>
        <v>1700</v>
      </c>
      <c r="V26" s="28">
        <f t="shared" si="3"/>
        <v>1020</v>
      </c>
      <c r="W26" s="28">
        <f t="shared" si="4"/>
        <v>0</v>
      </c>
      <c r="X26" s="28">
        <f t="shared" si="5"/>
        <v>0</v>
      </c>
      <c r="Y26" s="28">
        <f t="shared" si="6"/>
        <v>0</v>
      </c>
      <c r="Z26" s="28">
        <f t="shared" si="7"/>
        <v>10</v>
      </c>
      <c r="AA26" s="28">
        <f t="shared" si="8"/>
        <v>0</v>
      </c>
      <c r="AB26" s="28">
        <f t="shared" si="9"/>
        <v>20</v>
      </c>
      <c r="AC26" s="22">
        <f t="shared" si="10"/>
        <v>4450</v>
      </c>
      <c r="AD26" s="33">
        <v>18</v>
      </c>
    </row>
    <row r="27" spans="1:30" ht="19.899999999999999" customHeight="1" thickBot="1" x14ac:dyDescent="0.35">
      <c r="A27" s="2">
        <v>66</v>
      </c>
      <c r="B27" s="2" t="s">
        <v>310</v>
      </c>
      <c r="C27" s="2" t="s">
        <v>311</v>
      </c>
      <c r="D27" s="39" t="s">
        <v>312</v>
      </c>
      <c r="E27" s="2" t="s">
        <v>313</v>
      </c>
      <c r="F27" s="2" t="s">
        <v>314</v>
      </c>
      <c r="G27" s="18">
        <v>27950</v>
      </c>
      <c r="H27" s="23">
        <v>46226</v>
      </c>
      <c r="I27" s="12"/>
      <c r="J27" s="20">
        <v>1</v>
      </c>
      <c r="K27" s="16">
        <v>90</v>
      </c>
      <c r="L27" s="16">
        <v>36</v>
      </c>
      <c r="M27" s="16">
        <v>60</v>
      </c>
      <c r="N27" s="16">
        <v>0</v>
      </c>
      <c r="O27" s="16">
        <v>3</v>
      </c>
      <c r="P27" s="16">
        <v>0</v>
      </c>
      <c r="Q27" s="16">
        <v>0</v>
      </c>
      <c r="R27" s="16">
        <v>0</v>
      </c>
      <c r="S27" s="16">
        <f t="shared" si="0"/>
        <v>50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15</v>
      </c>
      <c r="Y27" s="28">
        <f t="shared" si="6"/>
        <v>0</v>
      </c>
      <c r="Z27" s="28">
        <f t="shared" si="7"/>
        <v>0</v>
      </c>
      <c r="AA27" s="28">
        <f t="shared" si="8"/>
        <v>0</v>
      </c>
      <c r="AB27" s="28" t="str">
        <f t="shared" si="9"/>
        <v>10</v>
      </c>
      <c r="AC27" s="22">
        <f t="shared" si="10"/>
        <v>4105</v>
      </c>
      <c r="AD27" s="34">
        <v>19</v>
      </c>
    </row>
    <row r="28" spans="1:30" ht="19.899999999999999" customHeight="1" thickBot="1" x14ac:dyDescent="0.35">
      <c r="A28" s="11">
        <v>32</v>
      </c>
      <c r="B28" s="2" t="s">
        <v>187</v>
      </c>
      <c r="C28" s="2" t="s">
        <v>198</v>
      </c>
      <c r="D28" s="39" t="s">
        <v>72</v>
      </c>
      <c r="E28" s="2" t="s">
        <v>53</v>
      </c>
      <c r="F28" s="2" t="s">
        <v>188</v>
      </c>
      <c r="G28" s="18">
        <v>27517</v>
      </c>
      <c r="H28" s="23">
        <v>46226</v>
      </c>
      <c r="I28" s="12"/>
      <c r="J28" s="20">
        <v>1</v>
      </c>
      <c r="K28" s="16">
        <v>90</v>
      </c>
      <c r="L28" s="16">
        <v>99</v>
      </c>
      <c r="M28" s="16">
        <v>60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51</v>
      </c>
      <c r="T28" s="28">
        <f t="shared" si="1"/>
        <v>1530</v>
      </c>
      <c r="U28" s="28">
        <f t="shared" si="2"/>
        <v>1530</v>
      </c>
      <c r="V28" s="28">
        <f t="shared" si="3"/>
        <v>1020</v>
      </c>
      <c r="W28" s="28">
        <f t="shared" si="4"/>
        <v>0</v>
      </c>
      <c r="X28" s="28">
        <f t="shared" si="5"/>
        <v>0</v>
      </c>
      <c r="Y28" s="28">
        <f t="shared" si="6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4100</v>
      </c>
      <c r="AD28" s="33">
        <v>20</v>
      </c>
    </row>
    <row r="29" spans="1:30" ht="19.899999999999999" customHeight="1" thickBot="1" x14ac:dyDescent="0.35">
      <c r="A29" s="2">
        <v>55</v>
      </c>
      <c r="B29" s="2" t="s">
        <v>271</v>
      </c>
      <c r="C29" s="2" t="s">
        <v>272</v>
      </c>
      <c r="D29" s="39" t="s">
        <v>52</v>
      </c>
      <c r="E29" s="2" t="s">
        <v>58</v>
      </c>
      <c r="F29" s="2" t="s">
        <v>273</v>
      </c>
      <c r="G29" s="18">
        <v>26776</v>
      </c>
      <c r="H29" s="23">
        <v>46226</v>
      </c>
      <c r="I29" s="12"/>
      <c r="J29" s="20">
        <v>1</v>
      </c>
      <c r="K29" s="16">
        <v>90</v>
      </c>
      <c r="L29" s="16">
        <v>99</v>
      </c>
      <c r="M29" s="16">
        <v>60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53</v>
      </c>
      <c r="T29" s="28">
        <f t="shared" si="1"/>
        <v>1530</v>
      </c>
      <c r="U29" s="28">
        <f t="shared" si="2"/>
        <v>1530</v>
      </c>
      <c r="V29" s="28">
        <f t="shared" si="3"/>
        <v>1020</v>
      </c>
      <c r="W29" s="28">
        <f t="shared" si="4"/>
        <v>0</v>
      </c>
      <c r="X29" s="28">
        <f t="shared" si="5"/>
        <v>0</v>
      </c>
      <c r="Y29" s="28">
        <f t="shared" si="6"/>
        <v>0</v>
      </c>
      <c r="Z29" s="28">
        <f t="shared" si="7"/>
        <v>0</v>
      </c>
      <c r="AA29" s="28">
        <f t="shared" si="8"/>
        <v>0</v>
      </c>
      <c r="AB29" s="28">
        <f t="shared" si="9"/>
        <v>20</v>
      </c>
      <c r="AC29" s="22">
        <f t="shared" si="10"/>
        <v>4100</v>
      </c>
      <c r="AD29" s="34">
        <v>21</v>
      </c>
    </row>
    <row r="30" spans="1:30" ht="19.899999999999999" customHeight="1" thickBot="1" x14ac:dyDescent="0.35">
      <c r="A30" s="11">
        <v>58</v>
      </c>
      <c r="B30" s="2" t="s">
        <v>281</v>
      </c>
      <c r="C30" s="2" t="s">
        <v>282</v>
      </c>
      <c r="D30" s="39" t="s">
        <v>283</v>
      </c>
      <c r="E30" s="2" t="s">
        <v>284</v>
      </c>
      <c r="F30" s="2" t="s">
        <v>285</v>
      </c>
      <c r="G30" s="18">
        <v>25650</v>
      </c>
      <c r="H30" s="23">
        <v>46226</v>
      </c>
      <c r="I30" s="12"/>
      <c r="J30" s="20">
        <v>1</v>
      </c>
      <c r="K30" s="16">
        <v>89</v>
      </c>
      <c r="L30" s="16">
        <v>108</v>
      </c>
      <c r="M30" s="16">
        <v>60</v>
      </c>
      <c r="N30" s="16">
        <v>4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56</v>
      </c>
      <c r="T30" s="28">
        <f t="shared" si="1"/>
        <v>1513</v>
      </c>
      <c r="U30" s="28">
        <f t="shared" si="2"/>
        <v>1513</v>
      </c>
      <c r="V30" s="28">
        <f t="shared" si="3"/>
        <v>1020</v>
      </c>
      <c r="W30" s="28">
        <f t="shared" si="4"/>
        <v>30</v>
      </c>
      <c r="X30" s="28">
        <f t="shared" si="5"/>
        <v>0</v>
      </c>
      <c r="Y30" s="28">
        <f t="shared" si="6"/>
        <v>0</v>
      </c>
      <c r="Z30" s="28">
        <f t="shared" si="7"/>
        <v>0</v>
      </c>
      <c r="AA30" s="28">
        <f t="shared" si="8"/>
        <v>0</v>
      </c>
      <c r="AB30" s="28">
        <f t="shared" si="9"/>
        <v>20</v>
      </c>
      <c r="AC30" s="22">
        <f t="shared" si="10"/>
        <v>4096</v>
      </c>
      <c r="AD30" s="33">
        <v>22</v>
      </c>
    </row>
    <row r="31" spans="1:30" ht="19.899999999999999" customHeight="1" thickBot="1" x14ac:dyDescent="0.35">
      <c r="A31" s="2">
        <v>18</v>
      </c>
      <c r="B31" s="2" t="s">
        <v>130</v>
      </c>
      <c r="C31" s="2" t="s">
        <v>131</v>
      </c>
      <c r="D31" s="39" t="s">
        <v>132</v>
      </c>
      <c r="E31" s="2" t="s">
        <v>133</v>
      </c>
      <c r="F31" s="2" t="s">
        <v>134</v>
      </c>
      <c r="G31" s="18">
        <v>31215</v>
      </c>
      <c r="H31" s="23">
        <v>46226</v>
      </c>
      <c r="I31" s="12"/>
      <c r="J31" s="20">
        <v>1</v>
      </c>
      <c r="K31" s="16">
        <v>90</v>
      </c>
      <c r="L31" s="16">
        <v>18</v>
      </c>
      <c r="M31" s="16">
        <v>60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f t="shared" si="0"/>
        <v>41</v>
      </c>
      <c r="T31" s="28">
        <f t="shared" si="1"/>
        <v>1530</v>
      </c>
      <c r="U31" s="28">
        <f t="shared" si="2"/>
        <v>1530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6"/>
        <v>0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4090</v>
      </c>
      <c r="AD31" s="34">
        <v>23</v>
      </c>
    </row>
    <row r="32" spans="1:30" ht="19.899999999999999" customHeight="1" thickBot="1" x14ac:dyDescent="0.35">
      <c r="A32" s="11">
        <v>35</v>
      </c>
      <c r="B32" s="2" t="s">
        <v>199</v>
      </c>
      <c r="C32" s="2" t="s">
        <v>200</v>
      </c>
      <c r="D32" s="39" t="s">
        <v>201</v>
      </c>
      <c r="E32" s="2" t="s">
        <v>202</v>
      </c>
      <c r="F32" s="2" t="s">
        <v>203</v>
      </c>
      <c r="G32" s="18">
        <v>24279</v>
      </c>
      <c r="H32" s="23">
        <v>46226</v>
      </c>
      <c r="I32" s="12"/>
      <c r="J32" s="20">
        <v>1</v>
      </c>
      <c r="K32" s="16">
        <v>89</v>
      </c>
      <c r="L32" s="16">
        <v>135</v>
      </c>
      <c r="M32" s="16">
        <v>60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f t="shared" si="0"/>
        <v>60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6"/>
        <v>0</v>
      </c>
      <c r="Z32" s="28">
        <f t="shared" si="7"/>
        <v>0</v>
      </c>
      <c r="AA32" s="28">
        <f t="shared" si="8"/>
        <v>0</v>
      </c>
      <c r="AB32" s="28">
        <f t="shared" si="9"/>
        <v>20</v>
      </c>
      <c r="AC32" s="22">
        <f t="shared" si="10"/>
        <v>4066</v>
      </c>
      <c r="AD32" s="33">
        <v>24</v>
      </c>
    </row>
    <row r="33" spans="1:30" ht="19.899999999999999" customHeight="1" thickBot="1" x14ac:dyDescent="0.35">
      <c r="A33" s="2">
        <v>62</v>
      </c>
      <c r="B33" s="2" t="s">
        <v>296</v>
      </c>
      <c r="C33" s="17" t="s">
        <v>297</v>
      </c>
      <c r="D33" s="41" t="s">
        <v>298</v>
      </c>
      <c r="E33" s="17" t="s">
        <v>299</v>
      </c>
      <c r="F33" s="17" t="s">
        <v>300</v>
      </c>
      <c r="G33" s="18">
        <v>30683</v>
      </c>
      <c r="H33" s="23">
        <v>46226</v>
      </c>
      <c r="I33" s="12"/>
      <c r="J33" s="20">
        <v>1</v>
      </c>
      <c r="K33" s="16">
        <v>89</v>
      </c>
      <c r="L33" s="16">
        <v>126</v>
      </c>
      <c r="M33" s="16">
        <v>60</v>
      </c>
      <c r="N33" s="16">
        <v>0</v>
      </c>
      <c r="O33" s="16">
        <v>0</v>
      </c>
      <c r="P33" s="16">
        <v>1</v>
      </c>
      <c r="Q33" s="16">
        <v>0</v>
      </c>
      <c r="R33" s="16">
        <v>0</v>
      </c>
      <c r="S33" s="16">
        <f t="shared" si="0"/>
        <v>42</v>
      </c>
      <c r="T33" s="28">
        <f t="shared" si="1"/>
        <v>1513</v>
      </c>
      <c r="U33" s="28">
        <f t="shared" si="2"/>
        <v>1513</v>
      </c>
      <c r="V33" s="28">
        <f t="shared" si="3"/>
        <v>1020</v>
      </c>
      <c r="W33" s="28">
        <f t="shared" si="4"/>
        <v>0</v>
      </c>
      <c r="X33" s="28">
        <f t="shared" si="5"/>
        <v>0</v>
      </c>
      <c r="Y33" s="28">
        <f t="shared" si="6"/>
        <v>5</v>
      </c>
      <c r="Z33" s="28">
        <f t="shared" si="7"/>
        <v>0</v>
      </c>
      <c r="AA33" s="28">
        <f t="shared" si="8"/>
        <v>0</v>
      </c>
      <c r="AB33" s="28" t="str">
        <f t="shared" si="9"/>
        <v>10</v>
      </c>
      <c r="AC33" s="22">
        <f t="shared" si="10"/>
        <v>4061</v>
      </c>
      <c r="AD33" s="34">
        <v>25</v>
      </c>
    </row>
    <row r="34" spans="1:30" ht="19.899999999999999" customHeight="1" thickBot="1" x14ac:dyDescent="0.35">
      <c r="A34" s="11">
        <v>45</v>
      </c>
      <c r="B34" s="2" t="s">
        <v>238</v>
      </c>
      <c r="C34" s="2" t="s">
        <v>235</v>
      </c>
      <c r="D34" s="39" t="s">
        <v>236</v>
      </c>
      <c r="E34" s="2" t="s">
        <v>85</v>
      </c>
      <c r="F34" s="2" t="s">
        <v>237</v>
      </c>
      <c r="G34" s="18">
        <v>28095</v>
      </c>
      <c r="H34" s="23">
        <v>46226</v>
      </c>
      <c r="I34" s="19"/>
      <c r="J34" s="21">
        <v>2</v>
      </c>
      <c r="K34" s="16">
        <v>89</v>
      </c>
      <c r="L34" s="16">
        <v>36</v>
      </c>
      <c r="M34" s="16">
        <v>60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f t="shared" si="0"/>
        <v>49</v>
      </c>
      <c r="T34" s="28">
        <f t="shared" si="1"/>
        <v>1513</v>
      </c>
      <c r="U34" s="28">
        <f t="shared" si="2"/>
        <v>1513</v>
      </c>
      <c r="V34" s="28">
        <f t="shared" si="3"/>
        <v>1020</v>
      </c>
      <c r="W34" s="28">
        <f t="shared" si="4"/>
        <v>0</v>
      </c>
      <c r="X34" s="28">
        <f t="shared" si="5"/>
        <v>0</v>
      </c>
      <c r="Y34" s="28">
        <f t="shared" si="6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4061</v>
      </c>
      <c r="AD34" s="33">
        <v>26</v>
      </c>
    </row>
    <row r="35" spans="1:30" ht="19.899999999999999" customHeight="1" thickBot="1" x14ac:dyDescent="0.35">
      <c r="A35" s="2">
        <v>53</v>
      </c>
      <c r="B35" s="2" t="s">
        <v>264</v>
      </c>
      <c r="C35" s="17" t="s">
        <v>265</v>
      </c>
      <c r="D35" s="41" t="s">
        <v>72</v>
      </c>
      <c r="E35" s="17" t="s">
        <v>266</v>
      </c>
      <c r="F35" s="17" t="s">
        <v>267</v>
      </c>
      <c r="G35" s="18">
        <v>26507</v>
      </c>
      <c r="H35" s="23">
        <v>46226</v>
      </c>
      <c r="I35" s="19"/>
      <c r="J35" s="21">
        <v>1</v>
      </c>
      <c r="K35" s="16">
        <v>99</v>
      </c>
      <c r="L35" s="16">
        <v>110</v>
      </c>
      <c r="M35" s="16">
        <v>39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53</v>
      </c>
      <c r="T35" s="28">
        <f t="shared" si="1"/>
        <v>1683</v>
      </c>
      <c r="U35" s="28">
        <f t="shared" si="2"/>
        <v>1683</v>
      </c>
      <c r="V35" s="28">
        <f t="shared" si="3"/>
        <v>663</v>
      </c>
      <c r="W35" s="28">
        <f t="shared" si="4"/>
        <v>0</v>
      </c>
      <c r="X35" s="28">
        <f t="shared" si="5"/>
        <v>0</v>
      </c>
      <c r="Y35" s="28">
        <f t="shared" si="6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4049</v>
      </c>
      <c r="AD35" s="34">
        <v>27</v>
      </c>
    </row>
    <row r="36" spans="1:30" ht="19.899999999999999" customHeight="1" thickBot="1" x14ac:dyDescent="0.35">
      <c r="A36" s="11">
        <v>11</v>
      </c>
      <c r="B36" s="2" t="s">
        <v>101</v>
      </c>
      <c r="C36" s="2" t="s">
        <v>102</v>
      </c>
      <c r="D36" s="39" t="s">
        <v>103</v>
      </c>
      <c r="E36" s="2" t="s">
        <v>104</v>
      </c>
      <c r="F36" s="2" t="s">
        <v>105</v>
      </c>
      <c r="G36" s="18">
        <v>22564</v>
      </c>
      <c r="H36" s="23">
        <v>46226</v>
      </c>
      <c r="I36" s="12"/>
      <c r="J36" s="20">
        <v>1</v>
      </c>
      <c r="K36" s="16">
        <v>85</v>
      </c>
      <c r="L36" s="16">
        <v>117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64</v>
      </c>
      <c r="T36" s="28">
        <f t="shared" si="1"/>
        <v>1445</v>
      </c>
      <c r="U36" s="28">
        <f t="shared" si="2"/>
        <v>1445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6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3930</v>
      </c>
      <c r="AD36" s="33">
        <v>28</v>
      </c>
    </row>
    <row r="37" spans="1:30" ht="19.899999999999999" customHeight="1" thickBot="1" x14ac:dyDescent="0.35">
      <c r="A37" s="2">
        <v>61</v>
      </c>
      <c r="B37" s="2" t="s">
        <v>293</v>
      </c>
      <c r="C37" s="2" t="s">
        <v>294</v>
      </c>
      <c r="D37" s="39" t="s">
        <v>132</v>
      </c>
      <c r="E37" s="2" t="s">
        <v>85</v>
      </c>
      <c r="F37" s="2" t="s">
        <v>295</v>
      </c>
      <c r="G37" s="18">
        <v>29532</v>
      </c>
      <c r="H37" s="23">
        <v>46226</v>
      </c>
      <c r="I37" s="12"/>
      <c r="J37" s="20">
        <v>1</v>
      </c>
      <c r="K37" s="16">
        <v>80</v>
      </c>
      <c r="L37" s="16">
        <v>56</v>
      </c>
      <c r="M37" s="16">
        <v>60</v>
      </c>
      <c r="N37" s="16">
        <v>0</v>
      </c>
      <c r="O37" s="16">
        <v>3</v>
      </c>
      <c r="P37" s="16">
        <v>1</v>
      </c>
      <c r="Q37" s="16">
        <v>0</v>
      </c>
      <c r="R37" s="16">
        <v>0</v>
      </c>
      <c r="S37" s="16">
        <f t="shared" si="0"/>
        <v>45</v>
      </c>
      <c r="T37" s="28">
        <f t="shared" si="1"/>
        <v>1360</v>
      </c>
      <c r="U37" s="28">
        <f t="shared" si="2"/>
        <v>1360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6"/>
        <v>5</v>
      </c>
      <c r="Z37" s="28">
        <f t="shared" si="7"/>
        <v>0</v>
      </c>
      <c r="AA37" s="28">
        <f t="shared" si="8"/>
        <v>0</v>
      </c>
      <c r="AB37" s="28" t="str">
        <f t="shared" si="9"/>
        <v>10</v>
      </c>
      <c r="AC37" s="22">
        <f t="shared" si="10"/>
        <v>3770</v>
      </c>
      <c r="AD37" s="34">
        <v>29</v>
      </c>
    </row>
    <row r="38" spans="1:30" ht="19.899999999999999" customHeight="1" thickBot="1" x14ac:dyDescent="0.35">
      <c r="A38" s="11">
        <v>37</v>
      </c>
      <c r="B38" s="2" t="s">
        <v>209</v>
      </c>
      <c r="C38" s="2" t="s">
        <v>210</v>
      </c>
      <c r="D38" s="39" t="s">
        <v>89</v>
      </c>
      <c r="E38" s="2" t="s">
        <v>58</v>
      </c>
      <c r="F38" s="2" t="s">
        <v>211</v>
      </c>
      <c r="G38" s="18">
        <v>24801</v>
      </c>
      <c r="H38" s="23">
        <v>46226</v>
      </c>
      <c r="I38" s="12"/>
      <c r="J38" s="20">
        <v>1</v>
      </c>
      <c r="K38" s="16">
        <v>80</v>
      </c>
      <c r="L38" s="16">
        <v>104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58</v>
      </c>
      <c r="T38" s="28">
        <f t="shared" si="1"/>
        <v>1360</v>
      </c>
      <c r="U38" s="28">
        <f t="shared" si="2"/>
        <v>1360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6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3760</v>
      </c>
      <c r="AD38" s="33">
        <v>30</v>
      </c>
    </row>
    <row r="39" spans="1:30" ht="19.899999999999999" customHeight="1" thickBot="1" x14ac:dyDescent="0.35">
      <c r="A39" s="2">
        <v>105</v>
      </c>
      <c r="B39" s="2" t="s">
        <v>450</v>
      </c>
      <c r="C39" s="2" t="s">
        <v>451</v>
      </c>
      <c r="D39" s="39" t="s">
        <v>372</v>
      </c>
      <c r="E39" s="2" t="s">
        <v>78</v>
      </c>
      <c r="F39" s="2" t="s">
        <v>300</v>
      </c>
      <c r="G39" s="18">
        <v>27229</v>
      </c>
      <c r="H39" s="23">
        <v>46226</v>
      </c>
      <c r="I39" s="12"/>
      <c r="J39" s="20">
        <v>1</v>
      </c>
      <c r="K39" s="16">
        <v>80</v>
      </c>
      <c r="L39" s="16">
        <v>24</v>
      </c>
      <c r="M39" s="16">
        <v>60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f t="shared" si="0"/>
        <v>52</v>
      </c>
      <c r="T39" s="28">
        <f t="shared" si="1"/>
        <v>1360</v>
      </c>
      <c r="U39" s="28">
        <f t="shared" si="2"/>
        <v>1360</v>
      </c>
      <c r="V39" s="28">
        <f t="shared" si="3"/>
        <v>1020</v>
      </c>
      <c r="W39" s="28">
        <f t="shared" si="4"/>
        <v>0</v>
      </c>
      <c r="X39" s="28">
        <f t="shared" si="5"/>
        <v>0</v>
      </c>
      <c r="Y39" s="28">
        <f t="shared" si="6"/>
        <v>0</v>
      </c>
      <c r="Z39" s="28">
        <f t="shared" si="7"/>
        <v>0</v>
      </c>
      <c r="AA39" s="28">
        <f t="shared" si="8"/>
        <v>0</v>
      </c>
      <c r="AB39" s="28">
        <f t="shared" si="9"/>
        <v>20</v>
      </c>
      <c r="AC39" s="22">
        <f t="shared" si="10"/>
        <v>3760</v>
      </c>
      <c r="AD39" s="34">
        <v>31</v>
      </c>
    </row>
    <row r="40" spans="1:30" ht="19.899999999999999" customHeight="1" thickBot="1" x14ac:dyDescent="0.35">
      <c r="A40" s="11">
        <v>48</v>
      </c>
      <c r="B40" s="2" t="s">
        <v>247</v>
      </c>
      <c r="C40" s="48" t="s">
        <v>248</v>
      </c>
      <c r="D40" s="39" t="s">
        <v>89</v>
      </c>
      <c r="E40" s="2" t="s">
        <v>85</v>
      </c>
      <c r="F40" s="2" t="s">
        <v>249</v>
      </c>
      <c r="G40" s="18">
        <v>25154</v>
      </c>
      <c r="H40" s="23">
        <v>46226</v>
      </c>
      <c r="I40" s="12"/>
      <c r="J40" s="20">
        <v>1</v>
      </c>
      <c r="K40" s="16">
        <v>76</v>
      </c>
      <c r="L40" s="16">
        <v>32</v>
      </c>
      <c r="M40" s="16">
        <v>60</v>
      </c>
      <c r="N40" s="16">
        <v>0</v>
      </c>
      <c r="O40" s="16">
        <v>3</v>
      </c>
      <c r="P40" s="16">
        <v>1</v>
      </c>
      <c r="Q40" s="16">
        <v>3</v>
      </c>
      <c r="R40" s="16">
        <v>0</v>
      </c>
      <c r="S40" s="16">
        <f t="shared" si="0"/>
        <v>57</v>
      </c>
      <c r="T40" s="28">
        <f t="shared" si="1"/>
        <v>1292</v>
      </c>
      <c r="U40" s="28">
        <f t="shared" si="2"/>
        <v>1292</v>
      </c>
      <c r="V40" s="28">
        <f t="shared" si="3"/>
        <v>1020</v>
      </c>
      <c r="W40" s="28">
        <f t="shared" si="4"/>
        <v>0</v>
      </c>
      <c r="X40" s="28">
        <f t="shared" si="5"/>
        <v>15</v>
      </c>
      <c r="Y40" s="28">
        <f t="shared" si="6"/>
        <v>5</v>
      </c>
      <c r="Z40" s="28">
        <f t="shared" si="7"/>
        <v>30</v>
      </c>
      <c r="AA40" s="28">
        <f t="shared" si="8"/>
        <v>0</v>
      </c>
      <c r="AB40" s="28">
        <f t="shared" si="9"/>
        <v>20</v>
      </c>
      <c r="AC40" s="22">
        <f t="shared" si="10"/>
        <v>3674</v>
      </c>
      <c r="AD40" s="33">
        <v>32</v>
      </c>
    </row>
    <row r="41" spans="1:30" ht="19.899999999999999" customHeight="1" thickBot="1" x14ac:dyDescent="0.35">
      <c r="A41" s="2">
        <v>130</v>
      </c>
      <c r="B41" s="48" t="s">
        <v>529</v>
      </c>
      <c r="C41" s="2" t="s">
        <v>530</v>
      </c>
      <c r="D41" s="39" t="s">
        <v>84</v>
      </c>
      <c r="E41" s="2" t="s">
        <v>373</v>
      </c>
      <c r="F41" s="2" t="s">
        <v>531</v>
      </c>
      <c r="G41" s="18">
        <v>27354</v>
      </c>
      <c r="H41" s="23">
        <v>46226</v>
      </c>
      <c r="I41" s="12"/>
      <c r="J41" s="20">
        <v>1</v>
      </c>
      <c r="K41" s="16">
        <v>77</v>
      </c>
      <c r="L41" s="16">
        <v>144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72" si="11">DATEDIF(G41,H41,"y")</f>
        <v>51</v>
      </c>
      <c r="T41" s="28">
        <f t="shared" ref="T41:T72" si="12">K41*17</f>
        <v>1309</v>
      </c>
      <c r="U41" s="28">
        <f t="shared" ref="U41:U72" si="13">IF(L41&lt;=17,L41*K41,IF(L41&gt;17,17*K41))</f>
        <v>1309</v>
      </c>
      <c r="V41" s="28">
        <f t="shared" ref="V41:V72" si="14">M41*17</f>
        <v>1020</v>
      </c>
      <c r="W41" s="28">
        <f t="shared" ref="W41:W72" si="15">IF(N41=0,0,IF(N41=4,30,IF(N41=5,40,IF(N41=6,50,IF(N41=7,60,IF(N41=8,70,IF(N41=9,80,IF(N41=10,90))))))))</f>
        <v>0</v>
      </c>
      <c r="X41" s="28">
        <f t="shared" ref="X41:X72" si="16">IF(O41=3,15,IF(O41=0,0))</f>
        <v>0</v>
      </c>
      <c r="Y41" s="28">
        <f t="shared" si="6"/>
        <v>0</v>
      </c>
      <c r="Z41" s="28">
        <f t="shared" ref="Z41:Z72" si="17">Q41*10</f>
        <v>0</v>
      </c>
      <c r="AA41" s="28">
        <f t="shared" ref="AA41:AA72" si="18">IF(R41&lt;50,0,IF(R41&lt;=59,10,IF(R41&lt;=66,12,IF(R41&lt;=69,15,IF(R41&gt;=70,17)))))</f>
        <v>0</v>
      </c>
      <c r="AB41" s="28">
        <f t="shared" ref="AB41:AB72" si="19">IF(S41&gt;50,20,IF(S41&lt;=50,"10"))</f>
        <v>20</v>
      </c>
      <c r="AC41" s="22">
        <f t="shared" ref="AC41:AC72" si="20">T41+W41+X41+Y41+Z41+AA41+AB41+U41+V41</f>
        <v>3658</v>
      </c>
      <c r="AD41" s="34">
        <v>33</v>
      </c>
    </row>
    <row r="42" spans="1:30" ht="19.899999999999999" customHeight="1" thickBot="1" x14ac:dyDescent="0.35">
      <c r="A42" s="11">
        <v>50</v>
      </c>
      <c r="B42" s="2" t="s">
        <v>253</v>
      </c>
      <c r="C42" s="2" t="s">
        <v>254</v>
      </c>
      <c r="D42" s="39" t="s">
        <v>108</v>
      </c>
      <c r="E42" s="2" t="s">
        <v>53</v>
      </c>
      <c r="F42" s="2" t="s">
        <v>255</v>
      </c>
      <c r="G42" s="18">
        <v>30205</v>
      </c>
      <c r="H42" s="23">
        <v>46226</v>
      </c>
      <c r="I42" s="12"/>
      <c r="J42" s="20">
        <v>1</v>
      </c>
      <c r="K42" s="16">
        <v>69</v>
      </c>
      <c r="L42" s="16">
        <v>70</v>
      </c>
      <c r="M42" s="16">
        <v>60</v>
      </c>
      <c r="N42" s="16">
        <v>6</v>
      </c>
      <c r="O42" s="16">
        <v>0</v>
      </c>
      <c r="P42" s="16">
        <v>4</v>
      </c>
      <c r="Q42" s="16">
        <v>0</v>
      </c>
      <c r="R42" s="16">
        <v>0</v>
      </c>
      <c r="S42" s="16">
        <f t="shared" si="11"/>
        <v>43</v>
      </c>
      <c r="T42" s="28">
        <f t="shared" si="12"/>
        <v>1173</v>
      </c>
      <c r="U42" s="28">
        <f t="shared" si="13"/>
        <v>1173</v>
      </c>
      <c r="V42" s="28">
        <f t="shared" si="14"/>
        <v>1020</v>
      </c>
      <c r="W42" s="28">
        <f t="shared" si="15"/>
        <v>50</v>
      </c>
      <c r="X42" s="28">
        <f t="shared" si="16"/>
        <v>0</v>
      </c>
      <c r="Y42" s="28">
        <f t="shared" si="6"/>
        <v>30</v>
      </c>
      <c r="Z42" s="28">
        <f t="shared" si="17"/>
        <v>0</v>
      </c>
      <c r="AA42" s="28">
        <f t="shared" si="18"/>
        <v>0</v>
      </c>
      <c r="AB42" s="28" t="str">
        <f t="shared" si="19"/>
        <v>10</v>
      </c>
      <c r="AC42" s="22">
        <f t="shared" si="20"/>
        <v>3456</v>
      </c>
      <c r="AD42" s="33">
        <v>34</v>
      </c>
    </row>
    <row r="43" spans="1:30" ht="19.899999999999999" customHeight="1" thickBot="1" x14ac:dyDescent="0.35">
      <c r="A43" s="2">
        <v>34</v>
      </c>
      <c r="B43" s="2" t="s">
        <v>193</v>
      </c>
      <c r="C43" s="2" t="s">
        <v>194</v>
      </c>
      <c r="D43" s="39" t="s">
        <v>195</v>
      </c>
      <c r="E43" s="2" t="s">
        <v>196</v>
      </c>
      <c r="F43" s="2" t="s">
        <v>197</v>
      </c>
      <c r="G43" s="18">
        <v>24660</v>
      </c>
      <c r="H43" s="23">
        <v>46226</v>
      </c>
      <c r="I43" s="12"/>
      <c r="J43" s="20">
        <v>1</v>
      </c>
      <c r="K43" s="16">
        <v>70</v>
      </c>
      <c r="L43" s="16">
        <v>126</v>
      </c>
      <c r="M43" s="16">
        <v>60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f t="shared" si="11"/>
        <v>59</v>
      </c>
      <c r="T43" s="28">
        <f t="shared" si="12"/>
        <v>1190</v>
      </c>
      <c r="U43" s="28">
        <f t="shared" si="13"/>
        <v>1190</v>
      </c>
      <c r="V43" s="28">
        <f t="shared" si="14"/>
        <v>1020</v>
      </c>
      <c r="W43" s="28">
        <f t="shared" si="15"/>
        <v>0</v>
      </c>
      <c r="X43" s="28">
        <f t="shared" si="16"/>
        <v>0</v>
      </c>
      <c r="Y43" s="28">
        <f t="shared" si="6"/>
        <v>0</v>
      </c>
      <c r="Z43" s="28">
        <f t="shared" si="17"/>
        <v>0</v>
      </c>
      <c r="AA43" s="28">
        <f t="shared" si="18"/>
        <v>0</v>
      </c>
      <c r="AB43" s="28">
        <f t="shared" si="19"/>
        <v>20</v>
      </c>
      <c r="AC43" s="22">
        <f t="shared" si="20"/>
        <v>3420</v>
      </c>
      <c r="AD43" s="34">
        <v>35</v>
      </c>
    </row>
    <row r="44" spans="1:30" ht="19.899999999999999" customHeight="1" thickBot="1" x14ac:dyDescent="0.35">
      <c r="A44" s="11">
        <v>41</v>
      </c>
      <c r="B44" s="2" t="s">
        <v>221</v>
      </c>
      <c r="C44" s="2" t="s">
        <v>222</v>
      </c>
      <c r="D44" s="39" t="s">
        <v>191</v>
      </c>
      <c r="E44" s="2" t="s">
        <v>53</v>
      </c>
      <c r="F44" s="2" t="s">
        <v>223</v>
      </c>
      <c r="G44" s="18">
        <v>25287</v>
      </c>
      <c r="H44" s="23">
        <v>46226</v>
      </c>
      <c r="I44" s="12"/>
      <c r="J44" s="20">
        <v>1</v>
      </c>
      <c r="K44" s="16">
        <v>69</v>
      </c>
      <c r="L44" s="16">
        <v>126</v>
      </c>
      <c r="M44" s="16">
        <v>60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f t="shared" si="11"/>
        <v>57</v>
      </c>
      <c r="T44" s="28">
        <f t="shared" si="12"/>
        <v>1173</v>
      </c>
      <c r="U44" s="28">
        <f t="shared" si="13"/>
        <v>1173</v>
      </c>
      <c r="V44" s="28">
        <f t="shared" si="14"/>
        <v>1020</v>
      </c>
      <c r="W44" s="28">
        <f t="shared" si="15"/>
        <v>0</v>
      </c>
      <c r="X44" s="28">
        <f t="shared" si="16"/>
        <v>0</v>
      </c>
      <c r="Y44" s="28">
        <f>IF(P44=0,0,IF(P44=1,5,IF(P44=2,10,IF(P44=3,20,IF(P44=4,30,IF(P44=5,40,IF(P44=6,50)))))))</f>
        <v>0</v>
      </c>
      <c r="Z44" s="28">
        <f t="shared" si="17"/>
        <v>0</v>
      </c>
      <c r="AA44" s="28">
        <f t="shared" si="18"/>
        <v>0</v>
      </c>
      <c r="AB44" s="28">
        <f t="shared" si="19"/>
        <v>20</v>
      </c>
      <c r="AC44" s="22">
        <f t="shared" si="20"/>
        <v>3386</v>
      </c>
      <c r="AD44" s="33">
        <v>36</v>
      </c>
    </row>
    <row r="45" spans="1:30" ht="19.899999999999999" customHeight="1" thickBot="1" x14ac:dyDescent="0.35">
      <c r="A45" s="2">
        <v>51</v>
      </c>
      <c r="B45" s="2" t="s">
        <v>259</v>
      </c>
      <c r="C45" s="2" t="s">
        <v>256</v>
      </c>
      <c r="D45" s="39" t="s">
        <v>84</v>
      </c>
      <c r="E45" s="2" t="s">
        <v>257</v>
      </c>
      <c r="F45" s="2" t="s">
        <v>258</v>
      </c>
      <c r="G45" s="18">
        <v>29812</v>
      </c>
      <c r="H45" s="23">
        <v>46226</v>
      </c>
      <c r="I45" s="12"/>
      <c r="J45" s="20">
        <v>1</v>
      </c>
      <c r="K45" s="16">
        <v>69</v>
      </c>
      <c r="L45" s="16">
        <v>119</v>
      </c>
      <c r="M45" s="16">
        <v>60</v>
      </c>
      <c r="N45" s="16">
        <v>0</v>
      </c>
      <c r="O45" s="16">
        <v>0</v>
      </c>
      <c r="P45" s="16">
        <v>0</v>
      </c>
      <c r="Q45" s="16">
        <v>1</v>
      </c>
      <c r="R45" s="16">
        <v>0</v>
      </c>
      <c r="S45" s="16">
        <f t="shared" si="11"/>
        <v>44</v>
      </c>
      <c r="T45" s="28">
        <f t="shared" si="12"/>
        <v>1173</v>
      </c>
      <c r="U45" s="28">
        <f t="shared" si="13"/>
        <v>1173</v>
      </c>
      <c r="V45" s="28">
        <f t="shared" si="14"/>
        <v>1020</v>
      </c>
      <c r="W45" s="28">
        <f t="shared" si="15"/>
        <v>0</v>
      </c>
      <c r="X45" s="28">
        <f t="shared" si="16"/>
        <v>0</v>
      </c>
      <c r="Y45" s="28">
        <f t="shared" ref="Y45:Y76" si="21">IF(P45=0,0,IF(P45=1,5,IF(P45=2,10,IF(P45=3,20,IF(P45=4,30,IF(P45=5,40))))))</f>
        <v>0</v>
      </c>
      <c r="Z45" s="28">
        <f t="shared" si="17"/>
        <v>10</v>
      </c>
      <c r="AA45" s="28">
        <f t="shared" si="18"/>
        <v>0</v>
      </c>
      <c r="AB45" s="28" t="str">
        <f t="shared" si="19"/>
        <v>10</v>
      </c>
      <c r="AC45" s="22">
        <f t="shared" si="20"/>
        <v>3386</v>
      </c>
      <c r="AD45" s="34">
        <v>37</v>
      </c>
    </row>
    <row r="46" spans="1:30" ht="19.899999999999999" customHeight="1" thickBot="1" x14ac:dyDescent="0.35">
      <c r="A46" s="11">
        <v>131</v>
      </c>
      <c r="B46" s="2" t="s">
        <v>532</v>
      </c>
      <c r="C46" s="2" t="s">
        <v>533</v>
      </c>
      <c r="D46" s="39" t="s">
        <v>72</v>
      </c>
      <c r="E46" s="2" t="s">
        <v>78</v>
      </c>
      <c r="F46" s="2" t="s">
        <v>534</v>
      </c>
      <c r="G46" s="18">
        <v>29116</v>
      </c>
      <c r="H46" s="23">
        <v>46226</v>
      </c>
      <c r="I46" s="12"/>
      <c r="J46" s="20">
        <v>1</v>
      </c>
      <c r="K46" s="16">
        <v>69</v>
      </c>
      <c r="L46" s="16">
        <v>14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1"/>
        <v>46</v>
      </c>
      <c r="T46" s="28">
        <f t="shared" si="12"/>
        <v>1173</v>
      </c>
      <c r="U46" s="28">
        <f t="shared" si="13"/>
        <v>966</v>
      </c>
      <c r="V46" s="28">
        <f t="shared" si="14"/>
        <v>1020</v>
      </c>
      <c r="W46" s="28">
        <f t="shared" si="15"/>
        <v>0</v>
      </c>
      <c r="X46" s="28">
        <f t="shared" si="16"/>
        <v>0</v>
      </c>
      <c r="Y46" s="28">
        <f t="shared" si="21"/>
        <v>5</v>
      </c>
      <c r="Z46" s="28">
        <f t="shared" si="17"/>
        <v>0</v>
      </c>
      <c r="AA46" s="28">
        <f t="shared" si="18"/>
        <v>0</v>
      </c>
      <c r="AB46" s="28" t="str">
        <f t="shared" si="19"/>
        <v>10</v>
      </c>
      <c r="AC46" s="22">
        <f t="shared" si="20"/>
        <v>3174</v>
      </c>
      <c r="AD46" s="33">
        <v>38</v>
      </c>
    </row>
    <row r="47" spans="1:30" ht="19.899999999999999" customHeight="1" thickBot="1" x14ac:dyDescent="0.35">
      <c r="A47" s="2">
        <v>59</v>
      </c>
      <c r="B47" s="2" t="s">
        <v>286</v>
      </c>
      <c r="C47" s="2" t="s">
        <v>222</v>
      </c>
      <c r="D47" s="39" t="s">
        <v>287</v>
      </c>
      <c r="E47" s="2" t="s">
        <v>288</v>
      </c>
      <c r="F47" s="2" t="s">
        <v>289</v>
      </c>
      <c r="G47" s="18">
        <v>25236</v>
      </c>
      <c r="H47" s="23">
        <v>46226</v>
      </c>
      <c r="I47" s="12"/>
      <c r="J47" s="20">
        <v>1</v>
      </c>
      <c r="K47" s="16">
        <v>60</v>
      </c>
      <c r="L47" s="16">
        <v>108</v>
      </c>
      <c r="M47" s="16">
        <v>60</v>
      </c>
      <c r="N47" s="16">
        <v>4</v>
      </c>
      <c r="O47" s="16">
        <v>0</v>
      </c>
      <c r="P47" s="16">
        <v>1</v>
      </c>
      <c r="Q47" s="16">
        <v>0</v>
      </c>
      <c r="R47" s="16">
        <v>0</v>
      </c>
      <c r="S47" s="16">
        <f t="shared" si="11"/>
        <v>57</v>
      </c>
      <c r="T47" s="28">
        <f t="shared" si="12"/>
        <v>1020</v>
      </c>
      <c r="U47" s="28">
        <f t="shared" si="13"/>
        <v>1020</v>
      </c>
      <c r="V47" s="28">
        <f t="shared" si="14"/>
        <v>1020</v>
      </c>
      <c r="W47" s="28">
        <f t="shared" si="15"/>
        <v>30</v>
      </c>
      <c r="X47" s="28">
        <f t="shared" si="16"/>
        <v>0</v>
      </c>
      <c r="Y47" s="28">
        <f t="shared" si="21"/>
        <v>5</v>
      </c>
      <c r="Z47" s="28">
        <f t="shared" si="17"/>
        <v>0</v>
      </c>
      <c r="AA47" s="28">
        <f t="shared" si="18"/>
        <v>0</v>
      </c>
      <c r="AB47" s="28">
        <f t="shared" si="19"/>
        <v>20</v>
      </c>
      <c r="AC47" s="22">
        <f t="shared" si="20"/>
        <v>3115</v>
      </c>
      <c r="AD47" s="34">
        <v>39</v>
      </c>
    </row>
    <row r="48" spans="1:30" ht="19.899999999999999" customHeight="1" thickBot="1" x14ac:dyDescent="0.35">
      <c r="A48" s="11">
        <v>9</v>
      </c>
      <c r="B48" s="2" t="s">
        <v>91</v>
      </c>
      <c r="C48" s="2" t="s">
        <v>92</v>
      </c>
      <c r="D48" s="39" t="s">
        <v>93</v>
      </c>
      <c r="E48" s="2" t="s">
        <v>94</v>
      </c>
      <c r="F48" s="2" t="s">
        <v>95</v>
      </c>
      <c r="G48" s="18">
        <v>25953</v>
      </c>
      <c r="H48" s="23">
        <v>46226</v>
      </c>
      <c r="I48" s="12"/>
      <c r="J48" s="20">
        <v>1</v>
      </c>
      <c r="K48" s="16">
        <v>60</v>
      </c>
      <c r="L48" s="16">
        <v>66</v>
      </c>
      <c r="M48" s="16">
        <v>60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f t="shared" si="11"/>
        <v>55</v>
      </c>
      <c r="T48" s="28">
        <f t="shared" si="12"/>
        <v>1020</v>
      </c>
      <c r="U48" s="28">
        <f t="shared" si="13"/>
        <v>1020</v>
      </c>
      <c r="V48" s="28">
        <f t="shared" si="14"/>
        <v>1020</v>
      </c>
      <c r="W48" s="28">
        <f t="shared" si="15"/>
        <v>0</v>
      </c>
      <c r="X48" s="28">
        <f t="shared" si="16"/>
        <v>0</v>
      </c>
      <c r="Y48" s="28">
        <f t="shared" si="21"/>
        <v>0</v>
      </c>
      <c r="Z48" s="28">
        <f t="shared" si="17"/>
        <v>0</v>
      </c>
      <c r="AA48" s="28">
        <f t="shared" si="18"/>
        <v>0</v>
      </c>
      <c r="AB48" s="28">
        <f t="shared" si="19"/>
        <v>20</v>
      </c>
      <c r="AC48" s="22">
        <f t="shared" si="20"/>
        <v>3080</v>
      </c>
      <c r="AD48" s="33">
        <v>40</v>
      </c>
    </row>
    <row r="49" spans="1:30" ht="19.899999999999999" customHeight="1" thickBot="1" x14ac:dyDescent="0.35">
      <c r="A49" s="2">
        <v>23</v>
      </c>
      <c r="B49" s="2" t="s">
        <v>153</v>
      </c>
      <c r="C49" s="2" t="s">
        <v>155</v>
      </c>
      <c r="D49" s="39" t="s">
        <v>115</v>
      </c>
      <c r="E49" s="2" t="s">
        <v>53</v>
      </c>
      <c r="F49" s="2" t="s">
        <v>154</v>
      </c>
      <c r="G49" s="18">
        <v>26746</v>
      </c>
      <c r="H49" s="23">
        <v>46226</v>
      </c>
      <c r="I49" s="12"/>
      <c r="J49" s="20">
        <v>1</v>
      </c>
      <c r="K49" s="16">
        <v>60</v>
      </c>
      <c r="L49" s="16">
        <v>60</v>
      </c>
      <c r="M49" s="16">
        <v>60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1"/>
        <v>53</v>
      </c>
      <c r="T49" s="28">
        <f t="shared" si="12"/>
        <v>1020</v>
      </c>
      <c r="U49" s="28">
        <f t="shared" si="13"/>
        <v>1020</v>
      </c>
      <c r="V49" s="28">
        <f t="shared" si="14"/>
        <v>1020</v>
      </c>
      <c r="W49" s="28">
        <f t="shared" si="15"/>
        <v>0</v>
      </c>
      <c r="X49" s="28">
        <f t="shared" si="16"/>
        <v>0</v>
      </c>
      <c r="Y49" s="28">
        <f t="shared" si="21"/>
        <v>0</v>
      </c>
      <c r="Z49" s="28">
        <f t="shared" si="17"/>
        <v>0</v>
      </c>
      <c r="AA49" s="28">
        <f t="shared" si="18"/>
        <v>0</v>
      </c>
      <c r="AB49" s="28">
        <f t="shared" si="19"/>
        <v>20</v>
      </c>
      <c r="AC49" s="22">
        <f t="shared" si="20"/>
        <v>3080</v>
      </c>
      <c r="AD49" s="34">
        <v>41</v>
      </c>
    </row>
    <row r="50" spans="1:30" ht="19.899999999999999" customHeight="1" thickBot="1" x14ac:dyDescent="0.35">
      <c r="A50" s="11">
        <v>28</v>
      </c>
      <c r="B50" s="2" t="s">
        <v>174</v>
      </c>
      <c r="C50" s="2" t="s">
        <v>172</v>
      </c>
      <c r="D50" s="39" t="s">
        <v>52</v>
      </c>
      <c r="E50" s="2" t="s">
        <v>58</v>
      </c>
      <c r="F50" s="2" t="s">
        <v>173</v>
      </c>
      <c r="G50" s="18">
        <v>28307</v>
      </c>
      <c r="H50" s="23">
        <v>46226</v>
      </c>
      <c r="I50" s="12"/>
      <c r="J50" s="20">
        <v>1</v>
      </c>
      <c r="K50" s="16">
        <v>60</v>
      </c>
      <c r="L50" s="16">
        <v>108</v>
      </c>
      <c r="M50" s="16">
        <v>60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f t="shared" si="11"/>
        <v>49</v>
      </c>
      <c r="T50" s="28">
        <f t="shared" si="12"/>
        <v>1020</v>
      </c>
      <c r="U50" s="28">
        <f t="shared" si="13"/>
        <v>1020</v>
      </c>
      <c r="V50" s="28">
        <f t="shared" si="14"/>
        <v>1020</v>
      </c>
      <c r="W50" s="28">
        <f t="shared" si="15"/>
        <v>0</v>
      </c>
      <c r="X50" s="28">
        <f t="shared" si="16"/>
        <v>0</v>
      </c>
      <c r="Y50" s="28">
        <f t="shared" si="21"/>
        <v>5</v>
      </c>
      <c r="Z50" s="28">
        <f t="shared" si="17"/>
        <v>0</v>
      </c>
      <c r="AA50" s="28">
        <f t="shared" si="18"/>
        <v>0</v>
      </c>
      <c r="AB50" s="28" t="str">
        <f t="shared" si="19"/>
        <v>10</v>
      </c>
      <c r="AC50" s="22">
        <f t="shared" si="20"/>
        <v>3075</v>
      </c>
      <c r="AD50" s="33">
        <v>42</v>
      </c>
    </row>
    <row r="51" spans="1:30" ht="19.899999999999999" customHeight="1" thickBot="1" x14ac:dyDescent="0.35">
      <c r="A51" s="2">
        <v>123</v>
      </c>
      <c r="B51" s="2" t="s">
        <v>507</v>
      </c>
      <c r="C51" s="2" t="s">
        <v>508</v>
      </c>
      <c r="D51" s="39" t="s">
        <v>357</v>
      </c>
      <c r="E51" s="2" t="s">
        <v>378</v>
      </c>
      <c r="F51" s="2" t="s">
        <v>509</v>
      </c>
      <c r="G51" s="18">
        <v>29400</v>
      </c>
      <c r="H51" s="23">
        <v>46226</v>
      </c>
      <c r="I51" s="12"/>
      <c r="J51" s="20">
        <v>2</v>
      </c>
      <c r="K51" s="16">
        <v>58</v>
      </c>
      <c r="L51" s="16">
        <v>24</v>
      </c>
      <c r="M51" s="16">
        <v>60</v>
      </c>
      <c r="N51" s="16">
        <v>0</v>
      </c>
      <c r="O51" s="16">
        <v>3</v>
      </c>
      <c r="P51" s="16">
        <v>0</v>
      </c>
      <c r="Q51" s="16">
        <v>3</v>
      </c>
      <c r="R51" s="16">
        <v>0</v>
      </c>
      <c r="S51" s="16">
        <f t="shared" si="11"/>
        <v>46</v>
      </c>
      <c r="T51" s="28">
        <f t="shared" si="12"/>
        <v>986</v>
      </c>
      <c r="U51" s="28">
        <f t="shared" si="13"/>
        <v>986</v>
      </c>
      <c r="V51" s="28">
        <f t="shared" si="14"/>
        <v>1020</v>
      </c>
      <c r="W51" s="28">
        <f t="shared" si="15"/>
        <v>0</v>
      </c>
      <c r="X51" s="28">
        <f t="shared" si="16"/>
        <v>15</v>
      </c>
      <c r="Y51" s="28">
        <f t="shared" si="21"/>
        <v>0</v>
      </c>
      <c r="Z51" s="28">
        <f t="shared" si="17"/>
        <v>30</v>
      </c>
      <c r="AA51" s="28">
        <f t="shared" si="18"/>
        <v>0</v>
      </c>
      <c r="AB51" s="28" t="str">
        <f t="shared" si="19"/>
        <v>10</v>
      </c>
      <c r="AC51" s="22">
        <f t="shared" si="20"/>
        <v>3047</v>
      </c>
      <c r="AD51" s="34">
        <v>43</v>
      </c>
    </row>
    <row r="52" spans="1:30" ht="19.899999999999999" customHeight="1" thickBot="1" x14ac:dyDescent="0.35">
      <c r="A52" s="11">
        <v>125</v>
      </c>
      <c r="B52" s="2" t="s">
        <v>514</v>
      </c>
      <c r="C52" s="2" t="s">
        <v>515</v>
      </c>
      <c r="D52" s="39" t="s">
        <v>72</v>
      </c>
      <c r="E52" s="2" t="s">
        <v>516</v>
      </c>
      <c r="F52" s="2" t="s">
        <v>517</v>
      </c>
      <c r="G52" s="18">
        <v>30990</v>
      </c>
      <c r="H52" s="23">
        <v>46226</v>
      </c>
      <c r="I52" s="12"/>
      <c r="J52" s="20">
        <v>2</v>
      </c>
      <c r="K52" s="16">
        <v>66</v>
      </c>
      <c r="L52" s="16">
        <v>126</v>
      </c>
      <c r="M52" s="16">
        <v>40</v>
      </c>
      <c r="N52" s="16">
        <v>0</v>
      </c>
      <c r="O52" s="16">
        <v>0</v>
      </c>
      <c r="P52" s="16">
        <v>2</v>
      </c>
      <c r="Q52" s="16">
        <v>3</v>
      </c>
      <c r="R52" s="16">
        <v>0</v>
      </c>
      <c r="S52" s="16">
        <f t="shared" si="11"/>
        <v>41</v>
      </c>
      <c r="T52" s="28">
        <f t="shared" si="12"/>
        <v>1122</v>
      </c>
      <c r="U52" s="28">
        <f t="shared" si="13"/>
        <v>1122</v>
      </c>
      <c r="V52" s="28">
        <f t="shared" si="14"/>
        <v>680</v>
      </c>
      <c r="W52" s="28">
        <f t="shared" si="15"/>
        <v>0</v>
      </c>
      <c r="X52" s="28">
        <f t="shared" si="16"/>
        <v>0</v>
      </c>
      <c r="Y52" s="28">
        <f t="shared" si="21"/>
        <v>10</v>
      </c>
      <c r="Z52" s="28">
        <f t="shared" si="17"/>
        <v>30</v>
      </c>
      <c r="AA52" s="28">
        <f t="shared" si="18"/>
        <v>0</v>
      </c>
      <c r="AB52" s="28" t="str">
        <f t="shared" si="19"/>
        <v>10</v>
      </c>
      <c r="AC52" s="22">
        <f t="shared" si="20"/>
        <v>2974</v>
      </c>
      <c r="AD52" s="33">
        <v>44</v>
      </c>
    </row>
    <row r="53" spans="1:30" ht="19.899999999999999" customHeight="1" thickBot="1" x14ac:dyDescent="0.35">
      <c r="A53" s="2">
        <v>27</v>
      </c>
      <c r="B53" s="2" t="s">
        <v>167</v>
      </c>
      <c r="C53" s="2" t="s">
        <v>168</v>
      </c>
      <c r="D53" s="39" t="s">
        <v>169</v>
      </c>
      <c r="E53" s="2" t="s">
        <v>170</v>
      </c>
      <c r="F53" s="2" t="s">
        <v>171</v>
      </c>
      <c r="G53" s="18">
        <v>26104</v>
      </c>
      <c r="H53" s="23">
        <v>46226</v>
      </c>
      <c r="I53" s="12"/>
      <c r="J53" s="20">
        <v>1</v>
      </c>
      <c r="K53" s="16">
        <v>70</v>
      </c>
      <c r="L53" s="16">
        <v>77</v>
      </c>
      <c r="M53" s="16">
        <v>30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f t="shared" si="11"/>
        <v>55</v>
      </c>
      <c r="T53" s="28">
        <f t="shared" si="12"/>
        <v>1190</v>
      </c>
      <c r="U53" s="28">
        <f t="shared" si="13"/>
        <v>1190</v>
      </c>
      <c r="V53" s="28">
        <f t="shared" si="14"/>
        <v>510</v>
      </c>
      <c r="W53" s="28">
        <f t="shared" si="15"/>
        <v>0</v>
      </c>
      <c r="X53" s="28">
        <f t="shared" si="16"/>
        <v>0</v>
      </c>
      <c r="Y53" s="28">
        <f t="shared" si="21"/>
        <v>0</v>
      </c>
      <c r="Z53" s="28">
        <f t="shared" si="17"/>
        <v>0</v>
      </c>
      <c r="AA53" s="28">
        <f t="shared" si="18"/>
        <v>0</v>
      </c>
      <c r="AB53" s="28">
        <f t="shared" si="19"/>
        <v>20</v>
      </c>
      <c r="AC53" s="22">
        <f t="shared" si="20"/>
        <v>2910</v>
      </c>
      <c r="AD53" s="34">
        <v>45</v>
      </c>
    </row>
    <row r="54" spans="1:30" ht="19.899999999999999" customHeight="1" thickBot="1" x14ac:dyDescent="0.35">
      <c r="A54" s="11">
        <v>54</v>
      </c>
      <c r="B54" s="2" t="s">
        <v>268</v>
      </c>
      <c r="C54" s="2" t="s">
        <v>269</v>
      </c>
      <c r="D54" s="39" t="s">
        <v>132</v>
      </c>
      <c r="E54" s="2" t="s">
        <v>53</v>
      </c>
      <c r="F54" s="2" t="s">
        <v>270</v>
      </c>
      <c r="G54" s="18">
        <v>29271</v>
      </c>
      <c r="H54" s="23">
        <v>46226</v>
      </c>
      <c r="I54" s="12"/>
      <c r="J54" s="20">
        <v>1</v>
      </c>
      <c r="K54" s="16">
        <v>60</v>
      </c>
      <c r="L54" s="16">
        <v>72</v>
      </c>
      <c r="M54" s="16">
        <v>40</v>
      </c>
      <c r="N54" s="16">
        <v>5</v>
      </c>
      <c r="O54" s="16">
        <v>0</v>
      </c>
      <c r="P54" s="16">
        <v>2</v>
      </c>
      <c r="Q54" s="16">
        <v>0</v>
      </c>
      <c r="R54" s="16">
        <v>0</v>
      </c>
      <c r="S54" s="16">
        <f t="shared" si="11"/>
        <v>46</v>
      </c>
      <c r="T54" s="28">
        <f t="shared" si="12"/>
        <v>1020</v>
      </c>
      <c r="U54" s="28">
        <f t="shared" si="13"/>
        <v>1020</v>
      </c>
      <c r="V54" s="28">
        <f t="shared" si="14"/>
        <v>680</v>
      </c>
      <c r="W54" s="28">
        <f t="shared" si="15"/>
        <v>40</v>
      </c>
      <c r="X54" s="28">
        <f t="shared" si="16"/>
        <v>0</v>
      </c>
      <c r="Y54" s="28">
        <f t="shared" si="21"/>
        <v>10</v>
      </c>
      <c r="Z54" s="28">
        <f t="shared" si="17"/>
        <v>0</v>
      </c>
      <c r="AA54" s="28">
        <f t="shared" si="18"/>
        <v>0</v>
      </c>
      <c r="AB54" s="28" t="str">
        <f t="shared" si="19"/>
        <v>10</v>
      </c>
      <c r="AC54" s="22">
        <f t="shared" si="20"/>
        <v>2780</v>
      </c>
      <c r="AD54" s="33">
        <v>46</v>
      </c>
    </row>
    <row r="55" spans="1:30" ht="19.899999999999999" customHeight="1" thickBot="1" x14ac:dyDescent="0.35">
      <c r="A55" s="2">
        <v>139</v>
      </c>
      <c r="B55" s="2" t="s">
        <v>560</v>
      </c>
      <c r="C55" s="50" t="s">
        <v>561</v>
      </c>
      <c r="D55" s="41" t="s">
        <v>72</v>
      </c>
      <c r="E55" s="17" t="s">
        <v>53</v>
      </c>
      <c r="F55" s="17" t="s">
        <v>562</v>
      </c>
      <c r="G55" s="18">
        <v>27198</v>
      </c>
      <c r="H55" s="23">
        <v>46226</v>
      </c>
      <c r="I55" s="12"/>
      <c r="J55" s="20">
        <v>2</v>
      </c>
      <c r="K55" s="16">
        <v>50</v>
      </c>
      <c r="L55" s="16">
        <v>25</v>
      </c>
      <c r="M55" s="16">
        <v>60</v>
      </c>
      <c r="N55" s="16">
        <v>0</v>
      </c>
      <c r="O55" s="16">
        <v>0</v>
      </c>
      <c r="P55" s="16">
        <v>0</v>
      </c>
      <c r="Q55" s="16">
        <v>2</v>
      </c>
      <c r="R55" s="16">
        <v>0</v>
      </c>
      <c r="S55" s="16">
        <f t="shared" si="11"/>
        <v>52</v>
      </c>
      <c r="T55" s="28">
        <f t="shared" si="12"/>
        <v>850</v>
      </c>
      <c r="U55" s="28">
        <f t="shared" si="13"/>
        <v>850</v>
      </c>
      <c r="V55" s="28">
        <f t="shared" si="14"/>
        <v>1020</v>
      </c>
      <c r="W55" s="28">
        <f t="shared" si="15"/>
        <v>0</v>
      </c>
      <c r="X55" s="28">
        <f t="shared" si="16"/>
        <v>0</v>
      </c>
      <c r="Y55" s="28">
        <f t="shared" si="21"/>
        <v>0</v>
      </c>
      <c r="Z55" s="28">
        <f t="shared" si="17"/>
        <v>20</v>
      </c>
      <c r="AA55" s="28">
        <f t="shared" si="18"/>
        <v>0</v>
      </c>
      <c r="AB55" s="28">
        <f t="shared" si="19"/>
        <v>20</v>
      </c>
      <c r="AC55" s="22">
        <f t="shared" si="20"/>
        <v>2760</v>
      </c>
      <c r="AD55" s="34">
        <v>47</v>
      </c>
    </row>
    <row r="56" spans="1:30" ht="19.899999999999999" customHeight="1" thickBot="1" x14ac:dyDescent="0.35">
      <c r="A56" s="11">
        <v>128</v>
      </c>
      <c r="B56" s="2" t="s">
        <v>523</v>
      </c>
      <c r="C56" s="2" t="s">
        <v>524</v>
      </c>
      <c r="D56" s="39" t="s">
        <v>201</v>
      </c>
      <c r="E56" s="2" t="s">
        <v>185</v>
      </c>
      <c r="F56" s="2" t="s">
        <v>525</v>
      </c>
      <c r="G56" s="18">
        <v>28566</v>
      </c>
      <c r="H56" s="23">
        <v>46226</v>
      </c>
      <c r="I56" s="12"/>
      <c r="J56" s="20">
        <v>2</v>
      </c>
      <c r="K56" s="16">
        <v>50</v>
      </c>
      <c r="L56" s="16">
        <v>20</v>
      </c>
      <c r="M56" s="16">
        <v>60</v>
      </c>
      <c r="N56" s="16">
        <v>4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1"/>
        <v>48</v>
      </c>
      <c r="T56" s="28">
        <f t="shared" si="12"/>
        <v>850</v>
      </c>
      <c r="U56" s="28">
        <f t="shared" si="13"/>
        <v>850</v>
      </c>
      <c r="V56" s="28">
        <f t="shared" si="14"/>
        <v>1020</v>
      </c>
      <c r="W56" s="28">
        <f t="shared" si="15"/>
        <v>30</v>
      </c>
      <c r="X56" s="28">
        <f t="shared" si="16"/>
        <v>0</v>
      </c>
      <c r="Y56" s="28">
        <f t="shared" si="21"/>
        <v>0</v>
      </c>
      <c r="Z56" s="28">
        <f t="shared" si="17"/>
        <v>0</v>
      </c>
      <c r="AA56" s="28">
        <f t="shared" si="18"/>
        <v>0</v>
      </c>
      <c r="AB56" s="28" t="str">
        <f t="shared" si="19"/>
        <v>10</v>
      </c>
      <c r="AC56" s="22">
        <f t="shared" si="20"/>
        <v>2760</v>
      </c>
      <c r="AD56" s="33">
        <v>48</v>
      </c>
    </row>
    <row r="57" spans="1:30" ht="19.899999999999999" customHeight="1" thickBot="1" x14ac:dyDescent="0.35">
      <c r="A57" s="2">
        <v>24</v>
      </c>
      <c r="B57" s="2" t="s">
        <v>114</v>
      </c>
      <c r="C57" s="2" t="s">
        <v>111</v>
      </c>
      <c r="D57" s="39" t="s">
        <v>115</v>
      </c>
      <c r="E57" s="2" t="s">
        <v>112</v>
      </c>
      <c r="F57" s="2" t="s">
        <v>116</v>
      </c>
      <c r="G57" s="18">
        <v>29508</v>
      </c>
      <c r="H57" s="23">
        <v>46226</v>
      </c>
      <c r="I57" s="12"/>
      <c r="J57" s="20">
        <v>1</v>
      </c>
      <c r="K57" s="16">
        <v>50</v>
      </c>
      <c r="L57" s="16">
        <v>90</v>
      </c>
      <c r="M57" s="16">
        <v>60</v>
      </c>
      <c r="N57" s="16">
        <v>0</v>
      </c>
      <c r="O57" s="16">
        <v>3</v>
      </c>
      <c r="P57" s="16">
        <v>1</v>
      </c>
      <c r="Q57" s="16">
        <v>0</v>
      </c>
      <c r="R57" s="16">
        <v>0</v>
      </c>
      <c r="S57" s="16">
        <f t="shared" si="11"/>
        <v>45</v>
      </c>
      <c r="T57" s="28">
        <f t="shared" si="12"/>
        <v>850</v>
      </c>
      <c r="U57" s="28">
        <f t="shared" si="13"/>
        <v>850</v>
      </c>
      <c r="V57" s="28">
        <f t="shared" si="14"/>
        <v>1020</v>
      </c>
      <c r="W57" s="28">
        <f t="shared" si="15"/>
        <v>0</v>
      </c>
      <c r="X57" s="28">
        <f t="shared" si="16"/>
        <v>15</v>
      </c>
      <c r="Y57" s="28">
        <f t="shared" si="21"/>
        <v>5</v>
      </c>
      <c r="Z57" s="28">
        <f t="shared" si="17"/>
        <v>0</v>
      </c>
      <c r="AA57" s="28">
        <f t="shared" si="18"/>
        <v>0</v>
      </c>
      <c r="AB57" s="28" t="str">
        <f t="shared" si="19"/>
        <v>10</v>
      </c>
      <c r="AC57" s="22">
        <f t="shared" si="20"/>
        <v>2750</v>
      </c>
      <c r="AD57" s="34">
        <v>49</v>
      </c>
    </row>
    <row r="58" spans="1:30" ht="19.899999999999999" customHeight="1" thickBot="1" x14ac:dyDescent="0.35">
      <c r="A58" s="11">
        <v>14</v>
      </c>
      <c r="B58" s="2" t="s">
        <v>446</v>
      </c>
      <c r="C58" s="2" t="s">
        <v>447</v>
      </c>
      <c r="D58" s="39" t="s">
        <v>448</v>
      </c>
      <c r="E58" s="2" t="s">
        <v>85</v>
      </c>
      <c r="F58" s="2" t="s">
        <v>449</v>
      </c>
      <c r="G58" s="18">
        <v>26701</v>
      </c>
      <c r="H58" s="23">
        <v>46226</v>
      </c>
      <c r="I58" s="12"/>
      <c r="J58" s="20">
        <v>1</v>
      </c>
      <c r="K58" s="16">
        <v>50</v>
      </c>
      <c r="L58" s="16">
        <v>70</v>
      </c>
      <c r="M58" s="16">
        <v>60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f t="shared" si="11"/>
        <v>53</v>
      </c>
      <c r="T58" s="28">
        <f t="shared" si="12"/>
        <v>850</v>
      </c>
      <c r="U58" s="28">
        <f t="shared" si="13"/>
        <v>850</v>
      </c>
      <c r="V58" s="28">
        <f t="shared" si="14"/>
        <v>1020</v>
      </c>
      <c r="W58" s="28">
        <f t="shared" si="15"/>
        <v>0</v>
      </c>
      <c r="X58" s="28">
        <f t="shared" si="16"/>
        <v>0</v>
      </c>
      <c r="Y58" s="28">
        <f t="shared" si="21"/>
        <v>0</v>
      </c>
      <c r="Z58" s="28">
        <f t="shared" si="17"/>
        <v>0</v>
      </c>
      <c r="AA58" s="28">
        <f t="shared" si="18"/>
        <v>0</v>
      </c>
      <c r="AB58" s="28">
        <f t="shared" si="19"/>
        <v>20</v>
      </c>
      <c r="AC58" s="22">
        <f t="shared" si="20"/>
        <v>2740</v>
      </c>
      <c r="AD58" s="33">
        <v>50</v>
      </c>
    </row>
    <row r="59" spans="1:30" ht="19.899999999999999" customHeight="1" thickBot="1" x14ac:dyDescent="0.35">
      <c r="A59" s="2">
        <v>104</v>
      </c>
      <c r="B59" s="47" t="s">
        <v>330</v>
      </c>
      <c r="C59" s="2" t="s">
        <v>331</v>
      </c>
      <c r="D59" s="39" t="s">
        <v>332</v>
      </c>
      <c r="E59" s="2" t="s">
        <v>233</v>
      </c>
      <c r="F59" s="2" t="s">
        <v>333</v>
      </c>
      <c r="G59" s="18">
        <v>31995</v>
      </c>
      <c r="H59" s="23">
        <v>46226</v>
      </c>
      <c r="I59" s="12"/>
      <c r="J59" s="20">
        <v>1</v>
      </c>
      <c r="K59" s="16">
        <v>50</v>
      </c>
      <c r="L59" s="16">
        <v>25</v>
      </c>
      <c r="M59" s="16">
        <v>60</v>
      </c>
      <c r="N59" s="16">
        <v>0</v>
      </c>
      <c r="O59" s="16">
        <v>0</v>
      </c>
      <c r="P59" s="16">
        <v>2</v>
      </c>
      <c r="Q59" s="16">
        <v>0</v>
      </c>
      <c r="R59" s="16">
        <v>0</v>
      </c>
      <c r="S59" s="16">
        <f t="shared" si="11"/>
        <v>38</v>
      </c>
      <c r="T59" s="28">
        <f t="shared" si="12"/>
        <v>850</v>
      </c>
      <c r="U59" s="28">
        <f t="shared" si="13"/>
        <v>850</v>
      </c>
      <c r="V59" s="28">
        <f t="shared" si="14"/>
        <v>1020</v>
      </c>
      <c r="W59" s="28">
        <f t="shared" si="15"/>
        <v>0</v>
      </c>
      <c r="X59" s="28">
        <f t="shared" si="16"/>
        <v>0</v>
      </c>
      <c r="Y59" s="28">
        <f t="shared" si="21"/>
        <v>10</v>
      </c>
      <c r="Z59" s="28">
        <f t="shared" si="17"/>
        <v>0</v>
      </c>
      <c r="AA59" s="28">
        <f t="shared" si="18"/>
        <v>0</v>
      </c>
      <c r="AB59" s="28" t="str">
        <f t="shared" si="19"/>
        <v>10</v>
      </c>
      <c r="AC59" s="22">
        <f t="shared" si="20"/>
        <v>2740</v>
      </c>
      <c r="AD59" s="34">
        <v>51</v>
      </c>
    </row>
    <row r="60" spans="1:30" ht="19.899999999999999" customHeight="1" thickBot="1" x14ac:dyDescent="0.35">
      <c r="A60" s="11">
        <v>71</v>
      </c>
      <c r="B60" s="2" t="s">
        <v>215</v>
      </c>
      <c r="C60" s="2" t="s">
        <v>216</v>
      </c>
      <c r="D60" s="39" t="s">
        <v>108</v>
      </c>
      <c r="E60" s="2" t="s">
        <v>58</v>
      </c>
      <c r="F60" s="2" t="s">
        <v>217</v>
      </c>
      <c r="G60" s="18">
        <v>21924</v>
      </c>
      <c r="H60" s="23">
        <v>46226</v>
      </c>
      <c r="I60" s="12"/>
      <c r="J60" s="20">
        <v>1</v>
      </c>
      <c r="K60" s="16">
        <v>49</v>
      </c>
      <c r="L60" s="16">
        <v>15</v>
      </c>
      <c r="M60" s="16">
        <v>60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f t="shared" si="11"/>
        <v>66</v>
      </c>
      <c r="T60" s="28">
        <f t="shared" si="12"/>
        <v>833</v>
      </c>
      <c r="U60" s="28">
        <f t="shared" si="13"/>
        <v>735</v>
      </c>
      <c r="V60" s="28">
        <f t="shared" si="14"/>
        <v>1020</v>
      </c>
      <c r="W60" s="28">
        <f t="shared" si="15"/>
        <v>0</v>
      </c>
      <c r="X60" s="28">
        <f t="shared" si="16"/>
        <v>0</v>
      </c>
      <c r="Y60" s="28">
        <f t="shared" si="21"/>
        <v>0</v>
      </c>
      <c r="Z60" s="28">
        <f t="shared" si="17"/>
        <v>0</v>
      </c>
      <c r="AA60" s="28">
        <f t="shared" si="18"/>
        <v>0</v>
      </c>
      <c r="AB60" s="28">
        <f t="shared" si="19"/>
        <v>20</v>
      </c>
      <c r="AC60" s="22">
        <f t="shared" si="20"/>
        <v>2608</v>
      </c>
      <c r="AD60" s="33">
        <v>52</v>
      </c>
    </row>
    <row r="61" spans="1:30" ht="19.899999999999999" customHeight="1" thickBot="1" x14ac:dyDescent="0.35">
      <c r="A61" s="2">
        <v>39</v>
      </c>
      <c r="B61" s="2" t="s">
        <v>158</v>
      </c>
      <c r="C61" s="2" t="s">
        <v>156</v>
      </c>
      <c r="D61" s="39" t="s">
        <v>93</v>
      </c>
      <c r="E61" s="2" t="s">
        <v>73</v>
      </c>
      <c r="F61" s="2" t="s">
        <v>157</v>
      </c>
      <c r="G61" s="18">
        <v>31172</v>
      </c>
      <c r="H61" s="23">
        <v>46226</v>
      </c>
      <c r="I61" s="12"/>
      <c r="J61" s="20">
        <v>1</v>
      </c>
      <c r="K61" s="16">
        <v>50</v>
      </c>
      <c r="L61" s="16">
        <v>25</v>
      </c>
      <c r="M61" s="16">
        <v>50</v>
      </c>
      <c r="N61" s="16">
        <v>0</v>
      </c>
      <c r="O61" s="16">
        <v>3</v>
      </c>
      <c r="P61" s="16">
        <v>2</v>
      </c>
      <c r="Q61" s="16">
        <v>0</v>
      </c>
      <c r="R61" s="16">
        <v>0</v>
      </c>
      <c r="S61" s="16">
        <f t="shared" si="11"/>
        <v>41</v>
      </c>
      <c r="T61" s="28">
        <f t="shared" si="12"/>
        <v>850</v>
      </c>
      <c r="U61" s="28">
        <f t="shared" si="13"/>
        <v>850</v>
      </c>
      <c r="V61" s="28">
        <f t="shared" si="14"/>
        <v>850</v>
      </c>
      <c r="W61" s="28">
        <f t="shared" si="15"/>
        <v>0</v>
      </c>
      <c r="X61" s="28">
        <f t="shared" si="16"/>
        <v>15</v>
      </c>
      <c r="Y61" s="28">
        <f t="shared" si="21"/>
        <v>10</v>
      </c>
      <c r="Z61" s="28">
        <f t="shared" si="17"/>
        <v>0</v>
      </c>
      <c r="AA61" s="28">
        <f t="shared" si="18"/>
        <v>0</v>
      </c>
      <c r="AB61" s="28" t="str">
        <f t="shared" si="19"/>
        <v>10</v>
      </c>
      <c r="AC61" s="22">
        <f t="shared" si="20"/>
        <v>2585</v>
      </c>
      <c r="AD61" s="34">
        <v>53</v>
      </c>
    </row>
    <row r="62" spans="1:30" ht="19.899999999999999" customHeight="1" thickBot="1" x14ac:dyDescent="0.35">
      <c r="A62" s="11">
        <v>22</v>
      </c>
      <c r="B62" s="2" t="s">
        <v>149</v>
      </c>
      <c r="C62" s="2" t="s">
        <v>150</v>
      </c>
      <c r="D62" s="39" t="s">
        <v>93</v>
      </c>
      <c r="E62" s="2" t="s">
        <v>151</v>
      </c>
      <c r="F62" s="2" t="s">
        <v>152</v>
      </c>
      <c r="G62" s="18">
        <v>31220</v>
      </c>
      <c r="H62" s="23">
        <v>46226</v>
      </c>
      <c r="I62" s="12"/>
      <c r="J62" s="20">
        <v>1</v>
      </c>
      <c r="K62" s="16">
        <v>50</v>
      </c>
      <c r="L62" s="16">
        <v>50</v>
      </c>
      <c r="M62" s="16">
        <v>40</v>
      </c>
      <c r="N62" s="16">
        <v>4</v>
      </c>
      <c r="O62" s="16">
        <v>0</v>
      </c>
      <c r="P62" s="16">
        <v>1</v>
      </c>
      <c r="Q62" s="16">
        <v>0</v>
      </c>
      <c r="R62" s="16">
        <v>80</v>
      </c>
      <c r="S62" s="16">
        <f t="shared" si="11"/>
        <v>41</v>
      </c>
      <c r="T62" s="28">
        <f t="shared" si="12"/>
        <v>850</v>
      </c>
      <c r="U62" s="28">
        <f t="shared" si="13"/>
        <v>850</v>
      </c>
      <c r="V62" s="28">
        <f t="shared" si="14"/>
        <v>680</v>
      </c>
      <c r="W62" s="28">
        <f t="shared" si="15"/>
        <v>30</v>
      </c>
      <c r="X62" s="28">
        <f t="shared" si="16"/>
        <v>0</v>
      </c>
      <c r="Y62" s="28">
        <f t="shared" si="21"/>
        <v>5</v>
      </c>
      <c r="Z62" s="28">
        <f t="shared" si="17"/>
        <v>0</v>
      </c>
      <c r="AA62" s="28">
        <f t="shared" si="18"/>
        <v>17</v>
      </c>
      <c r="AB62" s="28" t="str">
        <f t="shared" si="19"/>
        <v>10</v>
      </c>
      <c r="AC62" s="22">
        <f t="shared" si="20"/>
        <v>2442</v>
      </c>
      <c r="AD62" s="33">
        <v>54</v>
      </c>
    </row>
    <row r="63" spans="1:30" ht="19.899999999999999" customHeight="1" thickBot="1" x14ac:dyDescent="0.35">
      <c r="A63" s="2">
        <v>26</v>
      </c>
      <c r="B63" s="2" t="s">
        <v>163</v>
      </c>
      <c r="C63" s="2" t="s">
        <v>164</v>
      </c>
      <c r="D63" s="39" t="s">
        <v>52</v>
      </c>
      <c r="E63" s="2" t="s">
        <v>165</v>
      </c>
      <c r="F63" s="2" t="s">
        <v>166</v>
      </c>
      <c r="G63" s="18">
        <v>26192</v>
      </c>
      <c r="H63" s="23">
        <v>46226</v>
      </c>
      <c r="I63" s="12"/>
      <c r="J63" s="20">
        <v>1</v>
      </c>
      <c r="K63" s="16">
        <v>39</v>
      </c>
      <c r="L63" s="16">
        <v>44</v>
      </c>
      <c r="M63" s="16">
        <v>60</v>
      </c>
      <c r="N63" s="16">
        <v>4</v>
      </c>
      <c r="O63" s="16">
        <v>0</v>
      </c>
      <c r="P63" s="16">
        <v>0</v>
      </c>
      <c r="Q63" s="16">
        <v>0</v>
      </c>
      <c r="R63" s="16">
        <v>0</v>
      </c>
      <c r="S63" s="16">
        <f t="shared" si="11"/>
        <v>54</v>
      </c>
      <c r="T63" s="28">
        <f t="shared" si="12"/>
        <v>663</v>
      </c>
      <c r="U63" s="28">
        <f t="shared" si="13"/>
        <v>663</v>
      </c>
      <c r="V63" s="28">
        <f t="shared" si="14"/>
        <v>1020</v>
      </c>
      <c r="W63" s="28">
        <f t="shared" si="15"/>
        <v>30</v>
      </c>
      <c r="X63" s="28">
        <f t="shared" si="16"/>
        <v>0</v>
      </c>
      <c r="Y63" s="28">
        <f t="shared" si="21"/>
        <v>0</v>
      </c>
      <c r="Z63" s="28">
        <f t="shared" si="17"/>
        <v>0</v>
      </c>
      <c r="AA63" s="28">
        <f t="shared" si="18"/>
        <v>0</v>
      </c>
      <c r="AB63" s="28">
        <f t="shared" si="19"/>
        <v>20</v>
      </c>
      <c r="AC63" s="22">
        <f t="shared" si="20"/>
        <v>2396</v>
      </c>
      <c r="AD63" s="34">
        <v>55</v>
      </c>
    </row>
    <row r="64" spans="1:30" ht="19.899999999999999" customHeight="1" thickBot="1" x14ac:dyDescent="0.35">
      <c r="A64" s="11">
        <v>46</v>
      </c>
      <c r="B64" s="2" t="s">
        <v>239</v>
      </c>
      <c r="C64" s="2" t="s">
        <v>240</v>
      </c>
      <c r="D64" s="39" t="s">
        <v>241</v>
      </c>
      <c r="E64" s="2" t="s">
        <v>242</v>
      </c>
      <c r="F64" s="2" t="s">
        <v>243</v>
      </c>
      <c r="G64" s="18">
        <v>29656</v>
      </c>
      <c r="H64" s="23">
        <v>46226</v>
      </c>
      <c r="I64" s="12"/>
      <c r="J64" s="20">
        <v>1</v>
      </c>
      <c r="K64" s="16">
        <v>39</v>
      </c>
      <c r="L64" s="16">
        <v>40</v>
      </c>
      <c r="M64" s="16">
        <v>60</v>
      </c>
      <c r="N64" s="16">
        <v>0</v>
      </c>
      <c r="O64" s="16">
        <v>0</v>
      </c>
      <c r="P64" s="16">
        <v>2</v>
      </c>
      <c r="Q64" s="16">
        <v>0</v>
      </c>
      <c r="R64" s="16">
        <v>0</v>
      </c>
      <c r="S64" s="16">
        <f t="shared" si="11"/>
        <v>45</v>
      </c>
      <c r="T64" s="28">
        <f t="shared" si="12"/>
        <v>663</v>
      </c>
      <c r="U64" s="28">
        <f t="shared" si="13"/>
        <v>663</v>
      </c>
      <c r="V64" s="28">
        <f t="shared" si="14"/>
        <v>1020</v>
      </c>
      <c r="W64" s="28">
        <f t="shared" si="15"/>
        <v>0</v>
      </c>
      <c r="X64" s="28">
        <f t="shared" si="16"/>
        <v>0</v>
      </c>
      <c r="Y64" s="28">
        <f t="shared" si="21"/>
        <v>10</v>
      </c>
      <c r="Z64" s="28">
        <f t="shared" si="17"/>
        <v>0</v>
      </c>
      <c r="AA64" s="28">
        <f t="shared" si="18"/>
        <v>0</v>
      </c>
      <c r="AB64" s="28" t="str">
        <f t="shared" si="19"/>
        <v>10</v>
      </c>
      <c r="AC64" s="22">
        <f t="shared" si="20"/>
        <v>2366</v>
      </c>
      <c r="AD64" s="33">
        <v>56</v>
      </c>
    </row>
    <row r="65" spans="1:30" ht="19.899999999999999" customHeight="1" thickBot="1" x14ac:dyDescent="0.35">
      <c r="A65" s="2">
        <v>109</v>
      </c>
      <c r="B65" s="2" t="s">
        <v>464</v>
      </c>
      <c r="C65" s="2" t="s">
        <v>465</v>
      </c>
      <c r="D65" s="39" t="s">
        <v>137</v>
      </c>
      <c r="E65" s="2" t="s">
        <v>112</v>
      </c>
      <c r="F65" s="2" t="s">
        <v>466</v>
      </c>
      <c r="G65" s="18">
        <v>27314</v>
      </c>
      <c r="H65" s="23">
        <v>46226</v>
      </c>
      <c r="I65" s="12"/>
      <c r="J65" s="20">
        <v>1</v>
      </c>
      <c r="K65" s="16">
        <v>37</v>
      </c>
      <c r="L65" s="16">
        <v>60</v>
      </c>
      <c r="M65" s="16">
        <v>60</v>
      </c>
      <c r="N65" s="16">
        <v>0</v>
      </c>
      <c r="O65" s="16">
        <v>0</v>
      </c>
      <c r="P65" s="16">
        <v>0</v>
      </c>
      <c r="Q65" s="16">
        <v>0</v>
      </c>
      <c r="R65" s="16">
        <v>67</v>
      </c>
      <c r="S65" s="16">
        <f t="shared" si="11"/>
        <v>51</v>
      </c>
      <c r="T65" s="28">
        <f t="shared" si="12"/>
        <v>629</v>
      </c>
      <c r="U65" s="28">
        <f t="shared" si="13"/>
        <v>629</v>
      </c>
      <c r="V65" s="28">
        <f t="shared" si="14"/>
        <v>1020</v>
      </c>
      <c r="W65" s="28">
        <f t="shared" si="15"/>
        <v>0</v>
      </c>
      <c r="X65" s="28">
        <f t="shared" si="16"/>
        <v>0</v>
      </c>
      <c r="Y65" s="28">
        <f t="shared" si="21"/>
        <v>0</v>
      </c>
      <c r="Z65" s="28">
        <f t="shared" si="17"/>
        <v>0</v>
      </c>
      <c r="AA65" s="28">
        <f t="shared" si="18"/>
        <v>15</v>
      </c>
      <c r="AB65" s="28">
        <f t="shared" si="19"/>
        <v>20</v>
      </c>
      <c r="AC65" s="22">
        <f t="shared" si="20"/>
        <v>2313</v>
      </c>
      <c r="AD65" s="34">
        <v>57</v>
      </c>
    </row>
    <row r="66" spans="1:30" ht="19.899999999999999" customHeight="1" thickBot="1" x14ac:dyDescent="0.35">
      <c r="A66" s="11">
        <v>116</v>
      </c>
      <c r="B66" s="2" t="s">
        <v>484</v>
      </c>
      <c r="C66" s="2" t="s">
        <v>485</v>
      </c>
      <c r="D66" s="39" t="s">
        <v>72</v>
      </c>
      <c r="E66" s="2" t="s">
        <v>133</v>
      </c>
      <c r="F66" s="2" t="s">
        <v>486</v>
      </c>
      <c r="G66" s="18">
        <v>28806</v>
      </c>
      <c r="H66" s="23">
        <v>46226</v>
      </c>
      <c r="I66" s="12"/>
      <c r="J66" s="20">
        <v>1</v>
      </c>
      <c r="K66" s="16">
        <v>30</v>
      </c>
      <c r="L66" s="16">
        <v>51</v>
      </c>
      <c r="M66" s="16">
        <v>60</v>
      </c>
      <c r="N66" s="16">
        <v>0</v>
      </c>
      <c r="O66" s="16">
        <v>0</v>
      </c>
      <c r="P66" s="16">
        <v>0</v>
      </c>
      <c r="Q66" s="16">
        <v>1</v>
      </c>
      <c r="R66" s="16">
        <v>89</v>
      </c>
      <c r="S66" s="16">
        <f t="shared" si="11"/>
        <v>47</v>
      </c>
      <c r="T66" s="28">
        <f t="shared" si="12"/>
        <v>510</v>
      </c>
      <c r="U66" s="28">
        <f t="shared" si="13"/>
        <v>510</v>
      </c>
      <c r="V66" s="28">
        <f t="shared" si="14"/>
        <v>1020</v>
      </c>
      <c r="W66" s="28">
        <f t="shared" si="15"/>
        <v>0</v>
      </c>
      <c r="X66" s="28">
        <f t="shared" si="16"/>
        <v>0</v>
      </c>
      <c r="Y66" s="28">
        <f t="shared" si="21"/>
        <v>0</v>
      </c>
      <c r="Z66" s="28">
        <f t="shared" si="17"/>
        <v>10</v>
      </c>
      <c r="AA66" s="28">
        <f t="shared" si="18"/>
        <v>17</v>
      </c>
      <c r="AB66" s="28" t="str">
        <f t="shared" si="19"/>
        <v>10</v>
      </c>
      <c r="AC66" s="22">
        <f t="shared" si="20"/>
        <v>2077</v>
      </c>
      <c r="AD66" s="33">
        <v>58</v>
      </c>
    </row>
    <row r="67" spans="1:30" ht="19.899999999999999" customHeight="1" thickBot="1" x14ac:dyDescent="0.35">
      <c r="A67" s="2">
        <v>47</v>
      </c>
      <c r="B67" s="2" t="s">
        <v>244</v>
      </c>
      <c r="C67" s="2" t="s">
        <v>245</v>
      </c>
      <c r="D67" s="39" t="s">
        <v>132</v>
      </c>
      <c r="E67" s="2" t="s">
        <v>133</v>
      </c>
      <c r="F67" s="2" t="s">
        <v>602</v>
      </c>
      <c r="G67" s="18">
        <v>29473</v>
      </c>
      <c r="H67" s="23">
        <v>46226</v>
      </c>
      <c r="I67" s="12"/>
      <c r="J67" s="20">
        <v>2</v>
      </c>
      <c r="K67" s="16">
        <v>30</v>
      </c>
      <c r="L67" s="16">
        <v>24</v>
      </c>
      <c r="M67" s="16">
        <v>60</v>
      </c>
      <c r="N67" s="16">
        <v>0</v>
      </c>
      <c r="O67" s="16">
        <v>0</v>
      </c>
      <c r="P67" s="16">
        <v>1</v>
      </c>
      <c r="Q67" s="16">
        <v>2</v>
      </c>
      <c r="R67" s="16">
        <v>0</v>
      </c>
      <c r="S67" s="16">
        <f t="shared" si="11"/>
        <v>45</v>
      </c>
      <c r="T67" s="28">
        <f t="shared" si="12"/>
        <v>510</v>
      </c>
      <c r="U67" s="28">
        <f t="shared" si="13"/>
        <v>510</v>
      </c>
      <c r="V67" s="28">
        <f t="shared" si="14"/>
        <v>1020</v>
      </c>
      <c r="W67" s="28">
        <f t="shared" si="15"/>
        <v>0</v>
      </c>
      <c r="X67" s="28">
        <f t="shared" si="16"/>
        <v>0</v>
      </c>
      <c r="Y67" s="28">
        <f t="shared" si="21"/>
        <v>5</v>
      </c>
      <c r="Z67" s="28">
        <f t="shared" si="17"/>
        <v>20</v>
      </c>
      <c r="AA67" s="28">
        <f t="shared" si="18"/>
        <v>0</v>
      </c>
      <c r="AB67" s="28" t="str">
        <f t="shared" si="19"/>
        <v>10</v>
      </c>
      <c r="AC67" s="22">
        <f t="shared" si="20"/>
        <v>2075</v>
      </c>
      <c r="AD67" s="34">
        <v>59</v>
      </c>
    </row>
    <row r="68" spans="1:30" ht="19.899999999999999" customHeight="1" thickBot="1" x14ac:dyDescent="0.35">
      <c r="A68" s="11">
        <v>76</v>
      </c>
      <c r="B68" s="2" t="s">
        <v>351</v>
      </c>
      <c r="C68" s="2" t="s">
        <v>352</v>
      </c>
      <c r="D68" s="39" t="s">
        <v>353</v>
      </c>
      <c r="E68" s="2" t="s">
        <v>66</v>
      </c>
      <c r="F68" s="2" t="s">
        <v>354</v>
      </c>
      <c r="G68" s="18">
        <v>29792</v>
      </c>
      <c r="H68" s="23">
        <v>46226</v>
      </c>
      <c r="I68" s="12"/>
      <c r="J68" s="20">
        <v>1</v>
      </c>
      <c r="K68" s="16">
        <v>30</v>
      </c>
      <c r="L68" s="16">
        <v>33</v>
      </c>
      <c r="M68" s="16">
        <v>60</v>
      </c>
      <c r="N68" s="16">
        <v>0</v>
      </c>
      <c r="O68" s="16">
        <v>3</v>
      </c>
      <c r="P68" s="16">
        <v>1</v>
      </c>
      <c r="Q68" s="16">
        <v>0</v>
      </c>
      <c r="R68" s="16">
        <v>0</v>
      </c>
      <c r="S68" s="16">
        <f t="shared" si="11"/>
        <v>44</v>
      </c>
      <c r="T68" s="28">
        <f t="shared" si="12"/>
        <v>510</v>
      </c>
      <c r="U68" s="28">
        <f t="shared" si="13"/>
        <v>510</v>
      </c>
      <c r="V68" s="28">
        <f t="shared" si="14"/>
        <v>1020</v>
      </c>
      <c r="W68" s="28">
        <f t="shared" si="15"/>
        <v>0</v>
      </c>
      <c r="X68" s="28">
        <f t="shared" si="16"/>
        <v>15</v>
      </c>
      <c r="Y68" s="28">
        <f t="shared" si="21"/>
        <v>5</v>
      </c>
      <c r="Z68" s="28">
        <f t="shared" si="17"/>
        <v>0</v>
      </c>
      <c r="AA68" s="28">
        <f t="shared" si="18"/>
        <v>0</v>
      </c>
      <c r="AB68" s="28" t="str">
        <f t="shared" si="19"/>
        <v>10</v>
      </c>
      <c r="AC68" s="22">
        <f t="shared" si="20"/>
        <v>2070</v>
      </c>
      <c r="AD68" s="33">
        <v>60</v>
      </c>
    </row>
    <row r="69" spans="1:30" ht="19.899999999999999" customHeight="1" thickBot="1" x14ac:dyDescent="0.35">
      <c r="A69" s="2">
        <v>68</v>
      </c>
      <c r="B69" s="2" t="s">
        <v>320</v>
      </c>
      <c r="C69" s="2" t="s">
        <v>321</v>
      </c>
      <c r="D69" s="39" t="s">
        <v>84</v>
      </c>
      <c r="E69" s="2" t="s">
        <v>318</v>
      </c>
      <c r="F69" s="2" t="s">
        <v>322</v>
      </c>
      <c r="G69" s="18">
        <v>30223</v>
      </c>
      <c r="H69" s="23">
        <v>46226</v>
      </c>
      <c r="I69" s="12"/>
      <c r="J69" s="20">
        <v>2</v>
      </c>
      <c r="K69" s="16">
        <v>39</v>
      </c>
      <c r="L69" s="16">
        <v>8</v>
      </c>
      <c r="M69" s="16">
        <v>60</v>
      </c>
      <c r="N69" s="16">
        <v>0</v>
      </c>
      <c r="O69" s="16">
        <v>3</v>
      </c>
      <c r="P69" s="16">
        <v>3</v>
      </c>
      <c r="Q69" s="16">
        <v>0</v>
      </c>
      <c r="R69" s="16">
        <v>0</v>
      </c>
      <c r="S69" s="16">
        <f t="shared" si="11"/>
        <v>43</v>
      </c>
      <c r="T69" s="28">
        <f t="shared" si="12"/>
        <v>663</v>
      </c>
      <c r="U69" s="28">
        <f t="shared" si="13"/>
        <v>312</v>
      </c>
      <c r="V69" s="28">
        <f t="shared" si="14"/>
        <v>1020</v>
      </c>
      <c r="W69" s="28">
        <f t="shared" si="15"/>
        <v>0</v>
      </c>
      <c r="X69" s="28">
        <f t="shared" si="16"/>
        <v>15</v>
      </c>
      <c r="Y69" s="28">
        <f t="shared" si="21"/>
        <v>20</v>
      </c>
      <c r="Z69" s="28">
        <f t="shared" si="17"/>
        <v>0</v>
      </c>
      <c r="AA69" s="28">
        <f t="shared" si="18"/>
        <v>0</v>
      </c>
      <c r="AB69" s="28" t="str">
        <f t="shared" si="19"/>
        <v>10</v>
      </c>
      <c r="AC69" s="22">
        <f t="shared" si="20"/>
        <v>2040</v>
      </c>
      <c r="AD69" s="34">
        <v>61</v>
      </c>
    </row>
    <row r="70" spans="1:30" ht="19.899999999999999" customHeight="1" thickBot="1" x14ac:dyDescent="0.35">
      <c r="A70" s="11">
        <v>77</v>
      </c>
      <c r="B70" s="2" t="s">
        <v>355</v>
      </c>
      <c r="C70" s="2" t="s">
        <v>356</v>
      </c>
      <c r="D70" s="39" t="s">
        <v>357</v>
      </c>
      <c r="E70" s="2" t="s">
        <v>112</v>
      </c>
      <c r="F70" s="2" t="s">
        <v>358</v>
      </c>
      <c r="G70" s="18">
        <v>25312</v>
      </c>
      <c r="H70" s="23">
        <v>46226</v>
      </c>
      <c r="I70" s="12"/>
      <c r="J70" s="20">
        <v>1</v>
      </c>
      <c r="K70" s="16">
        <v>30</v>
      </c>
      <c r="L70" s="16">
        <v>12</v>
      </c>
      <c r="M70" s="16">
        <v>60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f t="shared" si="11"/>
        <v>57</v>
      </c>
      <c r="T70" s="28">
        <f t="shared" si="12"/>
        <v>510</v>
      </c>
      <c r="U70" s="28">
        <f t="shared" si="13"/>
        <v>360</v>
      </c>
      <c r="V70" s="28">
        <f t="shared" si="14"/>
        <v>1020</v>
      </c>
      <c r="W70" s="28">
        <f t="shared" si="15"/>
        <v>0</v>
      </c>
      <c r="X70" s="28">
        <f t="shared" si="16"/>
        <v>0</v>
      </c>
      <c r="Y70" s="28">
        <f t="shared" si="21"/>
        <v>0</v>
      </c>
      <c r="Z70" s="28">
        <f t="shared" si="17"/>
        <v>0</v>
      </c>
      <c r="AA70" s="28">
        <f t="shared" si="18"/>
        <v>0</v>
      </c>
      <c r="AB70" s="28">
        <f t="shared" si="19"/>
        <v>20</v>
      </c>
      <c r="AC70" s="22">
        <f t="shared" si="20"/>
        <v>1910</v>
      </c>
      <c r="AD70" s="33">
        <v>62</v>
      </c>
    </row>
    <row r="71" spans="1:30" ht="19.899999999999999" customHeight="1" thickBot="1" x14ac:dyDescent="0.35">
      <c r="A71" s="2">
        <v>108</v>
      </c>
      <c r="B71" s="2" t="s">
        <v>461</v>
      </c>
      <c r="C71" s="2" t="s">
        <v>462</v>
      </c>
      <c r="D71" s="39" t="s">
        <v>229</v>
      </c>
      <c r="E71" s="2" t="s">
        <v>78</v>
      </c>
      <c r="F71" s="2" t="s">
        <v>463</v>
      </c>
      <c r="G71" s="18">
        <v>26892</v>
      </c>
      <c r="H71" s="23">
        <v>46226</v>
      </c>
      <c r="I71" s="12"/>
      <c r="J71" s="20">
        <v>2</v>
      </c>
      <c r="K71" s="16">
        <v>40</v>
      </c>
      <c r="L71" s="16">
        <v>16</v>
      </c>
      <c r="M71" s="16">
        <v>20</v>
      </c>
      <c r="N71" s="16">
        <v>4</v>
      </c>
      <c r="O71" s="16">
        <v>0</v>
      </c>
      <c r="P71" s="16">
        <v>0</v>
      </c>
      <c r="Q71" s="16">
        <v>0</v>
      </c>
      <c r="R71" s="16">
        <v>0</v>
      </c>
      <c r="S71" s="16">
        <f t="shared" si="11"/>
        <v>52</v>
      </c>
      <c r="T71" s="28">
        <f t="shared" si="12"/>
        <v>680</v>
      </c>
      <c r="U71" s="28">
        <f t="shared" si="13"/>
        <v>640</v>
      </c>
      <c r="V71" s="28">
        <f t="shared" si="14"/>
        <v>340</v>
      </c>
      <c r="W71" s="28">
        <f t="shared" si="15"/>
        <v>30</v>
      </c>
      <c r="X71" s="28">
        <f t="shared" si="16"/>
        <v>0</v>
      </c>
      <c r="Y71" s="28">
        <f t="shared" si="21"/>
        <v>0</v>
      </c>
      <c r="Z71" s="28">
        <f t="shared" si="17"/>
        <v>0</v>
      </c>
      <c r="AA71" s="28">
        <f t="shared" si="18"/>
        <v>0</v>
      </c>
      <c r="AB71" s="28">
        <f t="shared" si="19"/>
        <v>20</v>
      </c>
      <c r="AC71" s="22">
        <f t="shared" si="20"/>
        <v>1710</v>
      </c>
      <c r="AD71" s="34">
        <v>63</v>
      </c>
    </row>
    <row r="72" spans="1:30" ht="19.899999999999999" customHeight="1" thickBot="1" x14ac:dyDescent="0.35">
      <c r="A72" s="11">
        <v>2</v>
      </c>
      <c r="B72" s="2" t="s">
        <v>55</v>
      </c>
      <c r="C72" s="2" t="s">
        <v>56</v>
      </c>
      <c r="D72" s="39" t="s">
        <v>57</v>
      </c>
      <c r="E72" s="2" t="s">
        <v>58</v>
      </c>
      <c r="F72" s="2" t="s">
        <v>59</v>
      </c>
      <c r="G72" s="18">
        <v>29790</v>
      </c>
      <c r="H72" s="23">
        <v>46226</v>
      </c>
      <c r="I72" s="12"/>
      <c r="J72" s="20">
        <v>1</v>
      </c>
      <c r="K72" s="16">
        <v>20</v>
      </c>
      <c r="L72" s="16">
        <v>18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f t="shared" si="11"/>
        <v>45</v>
      </c>
      <c r="T72" s="28">
        <f t="shared" si="12"/>
        <v>340</v>
      </c>
      <c r="U72" s="28">
        <f t="shared" si="13"/>
        <v>340</v>
      </c>
      <c r="V72" s="28">
        <f t="shared" si="14"/>
        <v>1020</v>
      </c>
      <c r="W72" s="28">
        <f t="shared" si="15"/>
        <v>0</v>
      </c>
      <c r="X72" s="28">
        <f t="shared" si="16"/>
        <v>0</v>
      </c>
      <c r="Y72" s="28">
        <f t="shared" si="21"/>
        <v>0</v>
      </c>
      <c r="Z72" s="28">
        <f t="shared" si="17"/>
        <v>0</v>
      </c>
      <c r="AA72" s="28">
        <f t="shared" si="18"/>
        <v>0</v>
      </c>
      <c r="AB72" s="28" t="str">
        <f t="shared" si="19"/>
        <v>10</v>
      </c>
      <c r="AC72" s="22">
        <f t="shared" si="20"/>
        <v>1710</v>
      </c>
      <c r="AD72" s="33">
        <v>64</v>
      </c>
    </row>
    <row r="73" spans="1:30" ht="19.899999999999999" customHeight="1" thickBot="1" x14ac:dyDescent="0.35">
      <c r="A73" s="2">
        <v>16</v>
      </c>
      <c r="B73" s="2" t="s">
        <v>122</v>
      </c>
      <c r="C73" s="2" t="s">
        <v>123</v>
      </c>
      <c r="D73" s="39" t="s">
        <v>124</v>
      </c>
      <c r="E73" s="2" t="s">
        <v>104</v>
      </c>
      <c r="F73" s="2" t="s">
        <v>125</v>
      </c>
      <c r="G73" s="18">
        <v>27726</v>
      </c>
      <c r="H73" s="23">
        <v>46226</v>
      </c>
      <c r="I73" s="12"/>
      <c r="J73" s="20">
        <v>1</v>
      </c>
      <c r="K73" s="16">
        <v>23</v>
      </c>
      <c r="L73" s="16">
        <v>54</v>
      </c>
      <c r="M73" s="16">
        <v>50</v>
      </c>
      <c r="N73" s="16">
        <v>0</v>
      </c>
      <c r="O73" s="16">
        <v>0</v>
      </c>
      <c r="P73" s="16">
        <v>1</v>
      </c>
      <c r="Q73" s="16">
        <v>1</v>
      </c>
      <c r="R73" s="16">
        <v>67</v>
      </c>
      <c r="S73" s="16">
        <f t="shared" ref="S73:S104" si="22">DATEDIF(G73,H73,"y")</f>
        <v>50</v>
      </c>
      <c r="T73" s="28">
        <f t="shared" ref="T73:T104" si="23">K73*17</f>
        <v>391</v>
      </c>
      <c r="U73" s="28">
        <f t="shared" ref="U73:U104" si="24">IF(L73&lt;=17,L73*K73,IF(L73&gt;17,17*K73))</f>
        <v>391</v>
      </c>
      <c r="V73" s="28">
        <f t="shared" ref="V73:V104" si="25">M73*17</f>
        <v>850</v>
      </c>
      <c r="W73" s="28">
        <f t="shared" ref="W73:W104" si="26">IF(N73=0,0,IF(N73=4,30,IF(N73=5,40,IF(N73=6,50,IF(N73=7,60,IF(N73=8,70,IF(N73=9,80,IF(N73=10,90))))))))</f>
        <v>0</v>
      </c>
      <c r="X73" s="28">
        <f t="shared" ref="X73:X104" si="27">IF(O73=3,15,IF(O73=0,0))</f>
        <v>0</v>
      </c>
      <c r="Y73" s="28">
        <f t="shared" si="21"/>
        <v>5</v>
      </c>
      <c r="Z73" s="28">
        <f t="shared" ref="Z73:Z104" si="28">Q73*10</f>
        <v>10</v>
      </c>
      <c r="AA73" s="28">
        <f t="shared" ref="AA73:AA104" si="29">IF(R73&lt;50,0,IF(R73&lt;=59,10,IF(R73&lt;=66,12,IF(R73&lt;=69,15,IF(R73&gt;=70,17)))))</f>
        <v>15</v>
      </c>
      <c r="AB73" s="28" t="str">
        <f t="shared" ref="AB73:AB104" si="30">IF(S73&gt;50,20,IF(S73&lt;=50,"10"))</f>
        <v>10</v>
      </c>
      <c r="AC73" s="22">
        <f t="shared" ref="AC73:AC104" si="31">T73+W73+X73+Y73+Z73+AA73+AB73+U73+V73</f>
        <v>1672</v>
      </c>
      <c r="AD73" s="34">
        <v>65</v>
      </c>
    </row>
    <row r="74" spans="1:30" ht="19.899999999999999" customHeight="1" thickBot="1" x14ac:dyDescent="0.35">
      <c r="A74" s="11">
        <v>75</v>
      </c>
      <c r="B74" s="2" t="s">
        <v>347</v>
      </c>
      <c r="C74" s="2" t="s">
        <v>348</v>
      </c>
      <c r="D74" s="39" t="s">
        <v>349</v>
      </c>
      <c r="E74" s="2" t="s">
        <v>53</v>
      </c>
      <c r="F74" s="2" t="s">
        <v>350</v>
      </c>
      <c r="G74" s="18">
        <v>27024</v>
      </c>
      <c r="H74" s="23">
        <v>46226</v>
      </c>
      <c r="I74" s="12"/>
      <c r="J74" s="20">
        <v>2</v>
      </c>
      <c r="K74" s="16">
        <v>20</v>
      </c>
      <c r="L74" s="16">
        <v>10</v>
      </c>
      <c r="M74" s="16">
        <v>60</v>
      </c>
      <c r="N74" s="16">
        <v>0</v>
      </c>
      <c r="O74" s="16">
        <v>0</v>
      </c>
      <c r="P74" s="16">
        <v>1</v>
      </c>
      <c r="Q74" s="16">
        <v>2</v>
      </c>
      <c r="R74" s="16">
        <v>0</v>
      </c>
      <c r="S74" s="16">
        <f t="shared" si="22"/>
        <v>52</v>
      </c>
      <c r="T74" s="28">
        <f t="shared" si="23"/>
        <v>340</v>
      </c>
      <c r="U74" s="28">
        <f t="shared" si="24"/>
        <v>200</v>
      </c>
      <c r="V74" s="28">
        <f t="shared" si="25"/>
        <v>1020</v>
      </c>
      <c r="W74" s="28">
        <f t="shared" si="26"/>
        <v>0</v>
      </c>
      <c r="X74" s="28">
        <f t="shared" si="27"/>
        <v>0</v>
      </c>
      <c r="Y74" s="28">
        <f t="shared" si="21"/>
        <v>5</v>
      </c>
      <c r="Z74" s="28">
        <f t="shared" si="28"/>
        <v>20</v>
      </c>
      <c r="AA74" s="28">
        <f t="shared" si="29"/>
        <v>0</v>
      </c>
      <c r="AB74" s="28">
        <f t="shared" si="30"/>
        <v>20</v>
      </c>
      <c r="AC74" s="22">
        <f t="shared" si="31"/>
        <v>1605</v>
      </c>
      <c r="AD74" s="33">
        <v>66</v>
      </c>
    </row>
    <row r="75" spans="1:30" ht="19.899999999999999" customHeight="1" thickBot="1" x14ac:dyDescent="0.35">
      <c r="A75" s="2">
        <v>103</v>
      </c>
      <c r="B75" s="2" t="s">
        <v>442</v>
      </c>
      <c r="C75" s="2" t="s">
        <v>443</v>
      </c>
      <c r="D75" s="39" t="s">
        <v>444</v>
      </c>
      <c r="E75" s="2" t="s">
        <v>62</v>
      </c>
      <c r="F75" s="2" t="s">
        <v>445</v>
      </c>
      <c r="G75" s="18">
        <v>27062</v>
      </c>
      <c r="H75" s="23">
        <v>46226</v>
      </c>
      <c r="I75" s="12"/>
      <c r="J75" s="20">
        <v>1</v>
      </c>
      <c r="K75" s="16">
        <v>20</v>
      </c>
      <c r="L75" s="16">
        <v>6</v>
      </c>
      <c r="M75" s="16">
        <v>60</v>
      </c>
      <c r="N75" s="16">
        <v>0</v>
      </c>
      <c r="O75" s="16">
        <v>0</v>
      </c>
      <c r="P75" s="16">
        <v>1</v>
      </c>
      <c r="Q75" s="16">
        <v>0</v>
      </c>
      <c r="R75" s="16">
        <v>0</v>
      </c>
      <c r="S75" s="16">
        <f t="shared" si="22"/>
        <v>52</v>
      </c>
      <c r="T75" s="28">
        <f t="shared" si="23"/>
        <v>340</v>
      </c>
      <c r="U75" s="28">
        <f t="shared" si="24"/>
        <v>120</v>
      </c>
      <c r="V75" s="28">
        <f t="shared" si="25"/>
        <v>1020</v>
      </c>
      <c r="W75" s="28">
        <f t="shared" si="26"/>
        <v>0</v>
      </c>
      <c r="X75" s="28">
        <f t="shared" si="27"/>
        <v>0</v>
      </c>
      <c r="Y75" s="28">
        <f t="shared" si="21"/>
        <v>5</v>
      </c>
      <c r="Z75" s="28">
        <f t="shared" si="28"/>
        <v>0</v>
      </c>
      <c r="AA75" s="28">
        <f t="shared" si="29"/>
        <v>0</v>
      </c>
      <c r="AB75" s="28">
        <f t="shared" si="30"/>
        <v>20</v>
      </c>
      <c r="AC75" s="22">
        <f t="shared" si="31"/>
        <v>1505</v>
      </c>
      <c r="AD75" s="34">
        <v>67</v>
      </c>
    </row>
    <row r="76" spans="1:30" ht="19.899999999999999" customHeight="1" thickBot="1" x14ac:dyDescent="0.35">
      <c r="A76" s="11">
        <v>117</v>
      </c>
      <c r="B76" s="2" t="s">
        <v>487</v>
      </c>
      <c r="C76" s="2" t="s">
        <v>488</v>
      </c>
      <c r="D76" s="39" t="s">
        <v>201</v>
      </c>
      <c r="E76" s="2" t="s">
        <v>53</v>
      </c>
      <c r="F76" s="2" t="s">
        <v>513</v>
      </c>
      <c r="G76" s="18">
        <v>23626</v>
      </c>
      <c r="H76" s="23">
        <v>46226</v>
      </c>
      <c r="I76" s="12"/>
      <c r="J76" s="20">
        <v>2</v>
      </c>
      <c r="K76" s="16">
        <v>20</v>
      </c>
      <c r="L76" s="16">
        <v>4</v>
      </c>
      <c r="M76" s="16">
        <v>60</v>
      </c>
      <c r="N76" s="16">
        <v>0</v>
      </c>
      <c r="O76" s="16">
        <v>0</v>
      </c>
      <c r="P76" s="16">
        <v>0</v>
      </c>
      <c r="Q76" s="16">
        <v>0</v>
      </c>
      <c r="R76" s="16">
        <v>68</v>
      </c>
      <c r="S76" s="16">
        <f t="shared" si="22"/>
        <v>61</v>
      </c>
      <c r="T76" s="28">
        <f t="shared" si="23"/>
        <v>340</v>
      </c>
      <c r="U76" s="28">
        <f t="shared" si="24"/>
        <v>80</v>
      </c>
      <c r="V76" s="28">
        <f t="shared" si="25"/>
        <v>1020</v>
      </c>
      <c r="W76" s="28">
        <f t="shared" si="26"/>
        <v>0</v>
      </c>
      <c r="X76" s="28">
        <f t="shared" si="27"/>
        <v>0</v>
      </c>
      <c r="Y76" s="28">
        <f t="shared" si="21"/>
        <v>0</v>
      </c>
      <c r="Z76" s="28">
        <f t="shared" si="28"/>
        <v>0</v>
      </c>
      <c r="AA76" s="28">
        <f t="shared" si="29"/>
        <v>15</v>
      </c>
      <c r="AB76" s="28">
        <f t="shared" si="30"/>
        <v>20</v>
      </c>
      <c r="AC76" s="22">
        <f t="shared" si="31"/>
        <v>1475</v>
      </c>
      <c r="AD76" s="33">
        <v>68</v>
      </c>
    </row>
    <row r="77" spans="1:30" ht="19.899999999999999" customHeight="1" thickBot="1" x14ac:dyDescent="0.35">
      <c r="A77" s="2">
        <v>43</v>
      </c>
      <c r="B77" s="2" t="s">
        <v>227</v>
      </c>
      <c r="C77" s="2" t="s">
        <v>228</v>
      </c>
      <c r="D77" s="39" t="s">
        <v>229</v>
      </c>
      <c r="E77" s="2" t="s">
        <v>73</v>
      </c>
      <c r="F77" s="2" t="s">
        <v>230</v>
      </c>
      <c r="G77" s="18">
        <v>29008</v>
      </c>
      <c r="H77" s="23">
        <v>46226</v>
      </c>
      <c r="I77" s="12"/>
      <c r="J77" s="20">
        <v>1</v>
      </c>
      <c r="K77" s="16">
        <v>10</v>
      </c>
      <c r="L77" s="16">
        <v>10</v>
      </c>
      <c r="M77" s="16">
        <v>60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f t="shared" si="22"/>
        <v>47</v>
      </c>
      <c r="T77" s="28">
        <f t="shared" si="23"/>
        <v>170</v>
      </c>
      <c r="U77" s="28">
        <f t="shared" si="24"/>
        <v>100</v>
      </c>
      <c r="V77" s="28">
        <f t="shared" si="25"/>
        <v>1020</v>
      </c>
      <c r="W77" s="28">
        <f t="shared" si="26"/>
        <v>0</v>
      </c>
      <c r="X77" s="28">
        <f t="shared" si="27"/>
        <v>0</v>
      </c>
      <c r="Y77" s="28">
        <f t="shared" ref="Y77:Y108" si="32">IF(P77=0,0,IF(P77=1,5,IF(P77=2,10,IF(P77=3,20,IF(P77=4,30,IF(P77=5,40))))))</f>
        <v>5</v>
      </c>
      <c r="Z77" s="28">
        <f t="shared" si="28"/>
        <v>0</v>
      </c>
      <c r="AA77" s="28">
        <f t="shared" si="29"/>
        <v>0</v>
      </c>
      <c r="AB77" s="28" t="str">
        <f t="shared" si="30"/>
        <v>10</v>
      </c>
      <c r="AC77" s="22">
        <f t="shared" si="31"/>
        <v>1305</v>
      </c>
      <c r="AD77" s="34">
        <v>69</v>
      </c>
    </row>
    <row r="78" spans="1:30" ht="19.899999999999999" customHeight="1" thickBot="1" x14ac:dyDescent="0.35">
      <c r="A78" s="11">
        <v>74</v>
      </c>
      <c r="B78" s="32" t="s">
        <v>342</v>
      </c>
      <c r="C78" s="2" t="s">
        <v>343</v>
      </c>
      <c r="D78" s="39" t="s">
        <v>344</v>
      </c>
      <c r="E78" s="2" t="s">
        <v>345</v>
      </c>
      <c r="F78" s="2" t="s">
        <v>346</v>
      </c>
      <c r="G78" s="18">
        <v>32101</v>
      </c>
      <c r="H78" s="23">
        <v>46226</v>
      </c>
      <c r="I78" s="12"/>
      <c r="J78" s="20">
        <v>2</v>
      </c>
      <c r="K78" s="16">
        <v>10</v>
      </c>
      <c r="L78" s="16">
        <v>5</v>
      </c>
      <c r="M78" s="16">
        <v>60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f t="shared" si="22"/>
        <v>38</v>
      </c>
      <c r="T78" s="28">
        <f t="shared" si="23"/>
        <v>170</v>
      </c>
      <c r="U78" s="28">
        <f t="shared" si="24"/>
        <v>50</v>
      </c>
      <c r="V78" s="28">
        <f t="shared" si="25"/>
        <v>1020</v>
      </c>
      <c r="W78" s="28">
        <f t="shared" si="26"/>
        <v>0</v>
      </c>
      <c r="X78" s="28">
        <f t="shared" si="27"/>
        <v>0</v>
      </c>
      <c r="Y78" s="28">
        <f t="shared" si="32"/>
        <v>5</v>
      </c>
      <c r="Z78" s="28">
        <f t="shared" si="28"/>
        <v>0</v>
      </c>
      <c r="AA78" s="28">
        <f t="shared" si="29"/>
        <v>0</v>
      </c>
      <c r="AB78" s="28" t="str">
        <f t="shared" si="30"/>
        <v>10</v>
      </c>
      <c r="AC78" s="22">
        <f t="shared" si="31"/>
        <v>1255</v>
      </c>
      <c r="AD78" s="33">
        <v>70</v>
      </c>
    </row>
    <row r="79" spans="1:30" ht="19.899999999999999" customHeight="1" thickBot="1" x14ac:dyDescent="0.35">
      <c r="A79" s="2">
        <v>7</v>
      </c>
      <c r="B79" s="2" t="s">
        <v>82</v>
      </c>
      <c r="C79" s="2" t="s">
        <v>83</v>
      </c>
      <c r="D79" s="39" t="s">
        <v>84</v>
      </c>
      <c r="E79" s="2" t="s">
        <v>85</v>
      </c>
      <c r="F79" s="2" t="s">
        <v>86</v>
      </c>
      <c r="G79" s="18">
        <v>26912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4</v>
      </c>
      <c r="O79" s="16">
        <v>0</v>
      </c>
      <c r="P79" s="16">
        <v>2</v>
      </c>
      <c r="Q79" s="16">
        <v>0</v>
      </c>
      <c r="R79" s="16">
        <v>60</v>
      </c>
      <c r="S79" s="16">
        <f t="shared" si="22"/>
        <v>52</v>
      </c>
      <c r="T79" s="28">
        <f t="shared" si="23"/>
        <v>0</v>
      </c>
      <c r="U79" s="28">
        <f t="shared" si="24"/>
        <v>0</v>
      </c>
      <c r="V79" s="28">
        <f t="shared" si="25"/>
        <v>1020</v>
      </c>
      <c r="W79" s="28">
        <f t="shared" si="26"/>
        <v>30</v>
      </c>
      <c r="X79" s="28">
        <f t="shared" si="27"/>
        <v>0</v>
      </c>
      <c r="Y79" s="28">
        <f t="shared" si="32"/>
        <v>10</v>
      </c>
      <c r="Z79" s="28">
        <f t="shared" si="28"/>
        <v>0</v>
      </c>
      <c r="AA79" s="28">
        <f t="shared" si="29"/>
        <v>12</v>
      </c>
      <c r="AB79" s="28">
        <f t="shared" si="30"/>
        <v>20</v>
      </c>
      <c r="AC79" s="22">
        <f t="shared" si="31"/>
        <v>1092</v>
      </c>
      <c r="AD79" s="34">
        <v>71</v>
      </c>
    </row>
    <row r="80" spans="1:30" ht="19.899999999999999" customHeight="1" thickBot="1" x14ac:dyDescent="0.35">
      <c r="A80" s="11">
        <v>6</v>
      </c>
      <c r="B80" s="2" t="s">
        <v>75</v>
      </c>
      <c r="C80" s="2" t="s">
        <v>76</v>
      </c>
      <c r="D80" s="39" t="s">
        <v>77</v>
      </c>
      <c r="E80" s="2" t="s">
        <v>595</v>
      </c>
      <c r="F80" s="2" t="s">
        <v>79</v>
      </c>
      <c r="G80" s="18">
        <v>28853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4</v>
      </c>
      <c r="O80" s="16">
        <v>0</v>
      </c>
      <c r="P80" s="16">
        <v>4</v>
      </c>
      <c r="Q80" s="16">
        <v>0</v>
      </c>
      <c r="R80" s="16">
        <v>0</v>
      </c>
      <c r="S80" s="16">
        <f t="shared" si="22"/>
        <v>47</v>
      </c>
      <c r="T80" s="28">
        <f t="shared" si="23"/>
        <v>0</v>
      </c>
      <c r="U80" s="28">
        <f t="shared" si="24"/>
        <v>0</v>
      </c>
      <c r="V80" s="28">
        <f t="shared" si="25"/>
        <v>1020</v>
      </c>
      <c r="W80" s="28">
        <f t="shared" si="26"/>
        <v>30</v>
      </c>
      <c r="X80" s="28">
        <f t="shared" si="27"/>
        <v>0</v>
      </c>
      <c r="Y80" s="28">
        <f t="shared" si="32"/>
        <v>30</v>
      </c>
      <c r="Z80" s="28">
        <f t="shared" si="28"/>
        <v>0</v>
      </c>
      <c r="AA80" s="28">
        <f t="shared" si="29"/>
        <v>0</v>
      </c>
      <c r="AB80" s="28" t="str">
        <f t="shared" si="30"/>
        <v>10</v>
      </c>
      <c r="AC80" s="22">
        <f t="shared" si="31"/>
        <v>1090</v>
      </c>
      <c r="AD80" s="33">
        <v>72</v>
      </c>
    </row>
    <row r="81" spans="1:30" ht="19.899999999999999" customHeight="1" thickBot="1" x14ac:dyDescent="0.35">
      <c r="A81" s="2">
        <v>3</v>
      </c>
      <c r="B81" s="2" t="s">
        <v>68</v>
      </c>
      <c r="C81" s="17" t="s">
        <v>60</v>
      </c>
      <c r="D81" s="41" t="s">
        <v>61</v>
      </c>
      <c r="E81" s="17" t="s">
        <v>62</v>
      </c>
      <c r="F81" s="17" t="s">
        <v>63</v>
      </c>
      <c r="G81" s="18">
        <v>32739</v>
      </c>
      <c r="H81" s="23">
        <v>46226</v>
      </c>
      <c r="I81" s="12"/>
      <c r="J81" s="20">
        <v>1</v>
      </c>
      <c r="K81" s="16">
        <v>0</v>
      </c>
      <c r="L81" s="16">
        <v>0</v>
      </c>
      <c r="M81" s="16">
        <v>60</v>
      </c>
      <c r="N81" s="16">
        <v>4</v>
      </c>
      <c r="O81" s="16">
        <v>0</v>
      </c>
      <c r="P81" s="16">
        <v>3</v>
      </c>
      <c r="Q81" s="16">
        <v>0</v>
      </c>
      <c r="R81" s="16">
        <v>0</v>
      </c>
      <c r="S81" s="16">
        <f t="shared" si="22"/>
        <v>36</v>
      </c>
      <c r="T81" s="28">
        <f t="shared" si="23"/>
        <v>0</v>
      </c>
      <c r="U81" s="28">
        <f t="shared" si="24"/>
        <v>0</v>
      </c>
      <c r="V81" s="28">
        <f t="shared" si="25"/>
        <v>1020</v>
      </c>
      <c r="W81" s="28">
        <f t="shared" si="26"/>
        <v>30</v>
      </c>
      <c r="X81" s="28">
        <f t="shared" si="27"/>
        <v>0</v>
      </c>
      <c r="Y81" s="28">
        <f t="shared" si="32"/>
        <v>20</v>
      </c>
      <c r="Z81" s="28">
        <f t="shared" si="28"/>
        <v>0</v>
      </c>
      <c r="AA81" s="28">
        <f t="shared" si="29"/>
        <v>0</v>
      </c>
      <c r="AB81" s="28" t="str">
        <f t="shared" si="30"/>
        <v>10</v>
      </c>
      <c r="AC81" s="22">
        <f t="shared" si="31"/>
        <v>1080</v>
      </c>
      <c r="AD81" s="34">
        <v>73</v>
      </c>
    </row>
    <row r="82" spans="1:30" ht="19.899999999999999" customHeight="1" thickBot="1" x14ac:dyDescent="0.35">
      <c r="A82" s="11">
        <v>67</v>
      </c>
      <c r="B82" s="2" t="s">
        <v>306</v>
      </c>
      <c r="C82" s="2" t="s">
        <v>307</v>
      </c>
      <c r="D82" s="39" t="s">
        <v>308</v>
      </c>
      <c r="E82" s="2" t="s">
        <v>58</v>
      </c>
      <c r="F82" s="2" t="s">
        <v>309</v>
      </c>
      <c r="G82" s="18">
        <v>28503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60</v>
      </c>
      <c r="N82" s="16">
        <v>0</v>
      </c>
      <c r="O82" s="16">
        <v>3</v>
      </c>
      <c r="P82" s="16">
        <v>3</v>
      </c>
      <c r="Q82" s="16">
        <v>0</v>
      </c>
      <c r="R82" s="16">
        <v>67</v>
      </c>
      <c r="S82" s="16">
        <f t="shared" si="22"/>
        <v>48</v>
      </c>
      <c r="T82" s="28">
        <f t="shared" si="23"/>
        <v>0</v>
      </c>
      <c r="U82" s="28">
        <f t="shared" si="24"/>
        <v>0</v>
      </c>
      <c r="V82" s="28">
        <f t="shared" si="25"/>
        <v>1020</v>
      </c>
      <c r="W82" s="28">
        <f t="shared" si="26"/>
        <v>0</v>
      </c>
      <c r="X82" s="28">
        <f t="shared" si="27"/>
        <v>15</v>
      </c>
      <c r="Y82" s="28">
        <f t="shared" si="32"/>
        <v>20</v>
      </c>
      <c r="Z82" s="28">
        <f t="shared" si="28"/>
        <v>0</v>
      </c>
      <c r="AA82" s="28">
        <f t="shared" si="29"/>
        <v>15</v>
      </c>
      <c r="AB82" s="28" t="str">
        <f t="shared" si="30"/>
        <v>10</v>
      </c>
      <c r="AC82" s="22">
        <f t="shared" si="31"/>
        <v>1080</v>
      </c>
      <c r="AD82" s="33">
        <v>74</v>
      </c>
    </row>
    <row r="83" spans="1:30" ht="19.899999999999999" customHeight="1" thickBot="1" x14ac:dyDescent="0.35">
      <c r="A83" s="2">
        <v>100</v>
      </c>
      <c r="B83" s="2" t="s">
        <v>435</v>
      </c>
      <c r="C83" s="2" t="s">
        <v>360</v>
      </c>
      <c r="D83" s="39" t="s">
        <v>84</v>
      </c>
      <c r="E83" s="2" t="s">
        <v>58</v>
      </c>
      <c r="F83" s="2" t="s">
        <v>436</v>
      </c>
      <c r="G83" s="18">
        <v>24406</v>
      </c>
      <c r="H83" s="23">
        <v>46226</v>
      </c>
      <c r="I83" s="12"/>
      <c r="J83" s="20">
        <v>2</v>
      </c>
      <c r="K83" s="16">
        <v>0</v>
      </c>
      <c r="L83" s="16">
        <v>0</v>
      </c>
      <c r="M83" s="16">
        <v>60</v>
      </c>
      <c r="N83" s="16">
        <v>0</v>
      </c>
      <c r="O83" s="16">
        <v>0</v>
      </c>
      <c r="P83" s="16">
        <v>0</v>
      </c>
      <c r="Q83" s="16">
        <v>2</v>
      </c>
      <c r="R83" s="16">
        <v>0</v>
      </c>
      <c r="S83" s="16">
        <f t="shared" si="22"/>
        <v>59</v>
      </c>
      <c r="T83" s="28">
        <f t="shared" si="23"/>
        <v>0</v>
      </c>
      <c r="U83" s="28">
        <f t="shared" si="24"/>
        <v>0</v>
      </c>
      <c r="V83" s="28">
        <f t="shared" si="25"/>
        <v>1020</v>
      </c>
      <c r="W83" s="28">
        <f t="shared" si="26"/>
        <v>0</v>
      </c>
      <c r="X83" s="28">
        <f t="shared" si="27"/>
        <v>0</v>
      </c>
      <c r="Y83" s="28">
        <f t="shared" si="32"/>
        <v>0</v>
      </c>
      <c r="Z83" s="28">
        <f t="shared" si="28"/>
        <v>20</v>
      </c>
      <c r="AA83" s="28">
        <f t="shared" si="29"/>
        <v>0</v>
      </c>
      <c r="AB83" s="28">
        <f t="shared" si="30"/>
        <v>20</v>
      </c>
      <c r="AC83" s="22">
        <f t="shared" si="31"/>
        <v>1060</v>
      </c>
      <c r="AD83" s="34">
        <v>75</v>
      </c>
    </row>
    <row r="84" spans="1:30" ht="19.899999999999999" customHeight="1" thickBot="1" x14ac:dyDescent="0.35">
      <c r="A84" s="11">
        <v>60</v>
      </c>
      <c r="B84" s="2" t="s">
        <v>290</v>
      </c>
      <c r="C84" s="2" t="s">
        <v>168</v>
      </c>
      <c r="D84" s="39" t="s">
        <v>72</v>
      </c>
      <c r="E84" s="2" t="s">
        <v>291</v>
      </c>
      <c r="F84" s="2" t="s">
        <v>292</v>
      </c>
      <c r="G84" s="18">
        <v>25084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60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f t="shared" si="22"/>
        <v>57</v>
      </c>
      <c r="T84" s="28">
        <f t="shared" si="23"/>
        <v>0</v>
      </c>
      <c r="U84" s="28">
        <f t="shared" si="24"/>
        <v>0</v>
      </c>
      <c r="V84" s="28">
        <f t="shared" si="25"/>
        <v>1020</v>
      </c>
      <c r="W84" s="28">
        <f t="shared" si="26"/>
        <v>0</v>
      </c>
      <c r="X84" s="28">
        <f t="shared" si="27"/>
        <v>0</v>
      </c>
      <c r="Y84" s="28">
        <f t="shared" si="32"/>
        <v>0</v>
      </c>
      <c r="Z84" s="28">
        <f t="shared" si="28"/>
        <v>0</v>
      </c>
      <c r="AA84" s="28">
        <f t="shared" si="29"/>
        <v>0</v>
      </c>
      <c r="AB84" s="28">
        <f t="shared" si="30"/>
        <v>20</v>
      </c>
      <c r="AC84" s="22">
        <f t="shared" si="31"/>
        <v>1040</v>
      </c>
      <c r="AD84" s="33">
        <v>76</v>
      </c>
    </row>
    <row r="85" spans="1:30" ht="19.899999999999999" customHeight="1" thickBot="1" x14ac:dyDescent="0.35">
      <c r="A85" s="2">
        <v>102</v>
      </c>
      <c r="B85" s="2" t="s">
        <v>438</v>
      </c>
      <c r="C85" s="2" t="s">
        <v>439</v>
      </c>
      <c r="D85" s="39" t="s">
        <v>440</v>
      </c>
      <c r="E85" s="2" t="s">
        <v>62</v>
      </c>
      <c r="F85" s="2" t="s">
        <v>441</v>
      </c>
      <c r="G85" s="18">
        <v>26248</v>
      </c>
      <c r="H85" s="23">
        <v>46226</v>
      </c>
      <c r="I85" s="12"/>
      <c r="J85" s="20">
        <v>1</v>
      </c>
      <c r="K85" s="16">
        <v>0</v>
      </c>
      <c r="L85" s="16">
        <v>0</v>
      </c>
      <c r="M85" s="16">
        <v>58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f t="shared" si="22"/>
        <v>54</v>
      </c>
      <c r="T85" s="28">
        <f t="shared" si="23"/>
        <v>0</v>
      </c>
      <c r="U85" s="28">
        <f t="shared" si="24"/>
        <v>0</v>
      </c>
      <c r="V85" s="28">
        <f t="shared" si="25"/>
        <v>986</v>
      </c>
      <c r="W85" s="28">
        <f t="shared" si="26"/>
        <v>0</v>
      </c>
      <c r="X85" s="28">
        <f t="shared" si="27"/>
        <v>0</v>
      </c>
      <c r="Y85" s="28">
        <f t="shared" si="32"/>
        <v>5</v>
      </c>
      <c r="Z85" s="28">
        <f t="shared" si="28"/>
        <v>0</v>
      </c>
      <c r="AA85" s="28">
        <f t="shared" si="29"/>
        <v>0</v>
      </c>
      <c r="AB85" s="28">
        <f t="shared" si="30"/>
        <v>20</v>
      </c>
      <c r="AC85" s="22">
        <f t="shared" si="31"/>
        <v>1011</v>
      </c>
      <c r="AD85" s="34">
        <v>77</v>
      </c>
    </row>
    <row r="86" spans="1:30" ht="19.899999999999999" customHeight="1" thickBot="1" x14ac:dyDescent="0.35">
      <c r="A86" s="11">
        <v>138</v>
      </c>
      <c r="B86" s="2" t="s">
        <v>557</v>
      </c>
      <c r="C86" s="2" t="s">
        <v>558</v>
      </c>
      <c r="D86" s="39" t="s">
        <v>596</v>
      </c>
      <c r="E86" s="2" t="s">
        <v>196</v>
      </c>
      <c r="F86" s="2" t="s">
        <v>559</v>
      </c>
      <c r="G86" s="18">
        <v>36257</v>
      </c>
      <c r="H86" s="23">
        <v>46226</v>
      </c>
      <c r="I86" s="12"/>
      <c r="J86" s="20">
        <v>2</v>
      </c>
      <c r="K86" s="16">
        <v>0</v>
      </c>
      <c r="L86" s="16">
        <v>0</v>
      </c>
      <c r="M86" s="16">
        <v>49</v>
      </c>
      <c r="N86" s="16">
        <v>7</v>
      </c>
      <c r="O86" s="16">
        <v>3</v>
      </c>
      <c r="P86" s="16">
        <v>3</v>
      </c>
      <c r="Q86" s="16">
        <v>3</v>
      </c>
      <c r="R86" s="16">
        <v>0</v>
      </c>
      <c r="S86" s="16">
        <f t="shared" si="22"/>
        <v>27</v>
      </c>
      <c r="T86" s="28">
        <f t="shared" si="23"/>
        <v>0</v>
      </c>
      <c r="U86" s="28">
        <f t="shared" si="24"/>
        <v>0</v>
      </c>
      <c r="V86" s="28">
        <f t="shared" si="25"/>
        <v>833</v>
      </c>
      <c r="W86" s="28">
        <f t="shared" si="26"/>
        <v>60</v>
      </c>
      <c r="X86" s="28">
        <f t="shared" si="27"/>
        <v>15</v>
      </c>
      <c r="Y86" s="28">
        <f t="shared" si="32"/>
        <v>20</v>
      </c>
      <c r="Z86" s="28">
        <f t="shared" si="28"/>
        <v>30</v>
      </c>
      <c r="AA86" s="28">
        <f t="shared" si="29"/>
        <v>0</v>
      </c>
      <c r="AB86" s="28" t="str">
        <f t="shared" si="30"/>
        <v>10</v>
      </c>
      <c r="AC86" s="22">
        <f t="shared" si="31"/>
        <v>968</v>
      </c>
      <c r="AD86" s="33">
        <v>78</v>
      </c>
    </row>
    <row r="87" spans="1:30" ht="19.899999999999999" customHeight="1" thickBot="1" x14ac:dyDescent="0.35">
      <c r="A87" s="2">
        <v>136</v>
      </c>
      <c r="B87" s="2" t="s">
        <v>599</v>
      </c>
      <c r="C87" s="2" t="s">
        <v>592</v>
      </c>
      <c r="D87" s="39" t="s">
        <v>600</v>
      </c>
      <c r="E87" s="2" t="s">
        <v>165</v>
      </c>
      <c r="F87" s="2" t="s">
        <v>551</v>
      </c>
      <c r="G87" s="18">
        <v>29899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50</v>
      </c>
      <c r="N87" s="16">
        <v>4</v>
      </c>
      <c r="O87" s="16">
        <v>0</v>
      </c>
      <c r="P87" s="16">
        <v>1</v>
      </c>
      <c r="Q87" s="16">
        <v>2</v>
      </c>
      <c r="R87" s="16">
        <v>0</v>
      </c>
      <c r="S87" s="16">
        <f t="shared" si="22"/>
        <v>44</v>
      </c>
      <c r="T87" s="28">
        <f t="shared" si="23"/>
        <v>0</v>
      </c>
      <c r="U87" s="28">
        <f t="shared" si="24"/>
        <v>0</v>
      </c>
      <c r="V87" s="28">
        <f t="shared" si="25"/>
        <v>850</v>
      </c>
      <c r="W87" s="28">
        <f t="shared" si="26"/>
        <v>30</v>
      </c>
      <c r="X87" s="28">
        <f t="shared" si="27"/>
        <v>0</v>
      </c>
      <c r="Y87" s="28">
        <f t="shared" si="32"/>
        <v>5</v>
      </c>
      <c r="Z87" s="28">
        <f t="shared" si="28"/>
        <v>20</v>
      </c>
      <c r="AA87" s="28">
        <f t="shared" si="29"/>
        <v>0</v>
      </c>
      <c r="AB87" s="28" t="str">
        <f t="shared" si="30"/>
        <v>10</v>
      </c>
      <c r="AC87" s="22">
        <f t="shared" si="31"/>
        <v>915</v>
      </c>
      <c r="AD87" s="34">
        <v>79</v>
      </c>
    </row>
    <row r="88" spans="1:30" ht="19.899999999999999" customHeight="1" thickBot="1" x14ac:dyDescent="0.35">
      <c r="A88" s="11">
        <v>106</v>
      </c>
      <c r="B88" s="2" t="s">
        <v>453</v>
      </c>
      <c r="C88" s="2" t="s">
        <v>454</v>
      </c>
      <c r="D88" s="39" t="s">
        <v>108</v>
      </c>
      <c r="E88" s="2" t="s">
        <v>455</v>
      </c>
      <c r="F88" s="2" t="s">
        <v>456</v>
      </c>
      <c r="G88" s="18">
        <v>29199</v>
      </c>
      <c r="H88" s="23">
        <v>46226</v>
      </c>
      <c r="I88" s="12"/>
      <c r="J88" s="20">
        <v>1</v>
      </c>
      <c r="K88" s="16">
        <v>10</v>
      </c>
      <c r="L88" s="16">
        <v>5</v>
      </c>
      <c r="M88" s="16">
        <v>40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f t="shared" si="22"/>
        <v>46</v>
      </c>
      <c r="T88" s="28">
        <f t="shared" si="23"/>
        <v>170</v>
      </c>
      <c r="U88" s="28">
        <f t="shared" si="24"/>
        <v>50</v>
      </c>
      <c r="V88" s="28">
        <f t="shared" si="25"/>
        <v>680</v>
      </c>
      <c r="W88" s="28">
        <f t="shared" si="26"/>
        <v>0</v>
      </c>
      <c r="X88" s="28">
        <f t="shared" si="27"/>
        <v>0</v>
      </c>
      <c r="Y88" s="28">
        <f t="shared" si="32"/>
        <v>0</v>
      </c>
      <c r="Z88" s="28">
        <f t="shared" si="28"/>
        <v>0</v>
      </c>
      <c r="AA88" s="28">
        <f t="shared" si="29"/>
        <v>0</v>
      </c>
      <c r="AB88" s="28" t="str">
        <f t="shared" si="30"/>
        <v>10</v>
      </c>
      <c r="AC88" s="22">
        <f t="shared" si="31"/>
        <v>910</v>
      </c>
      <c r="AD88" s="33">
        <v>80</v>
      </c>
    </row>
    <row r="89" spans="1:30" ht="19.899999999999999" customHeight="1" thickBot="1" x14ac:dyDescent="0.35">
      <c r="A89" s="2">
        <v>78</v>
      </c>
      <c r="B89" s="2" t="s">
        <v>359</v>
      </c>
      <c r="C89" s="2" t="s">
        <v>360</v>
      </c>
      <c r="D89" s="39" t="s">
        <v>361</v>
      </c>
      <c r="E89" s="2" t="s">
        <v>73</v>
      </c>
      <c r="F89" s="2" t="s">
        <v>362</v>
      </c>
      <c r="G89" s="18">
        <v>32430</v>
      </c>
      <c r="H89" s="23">
        <v>46226</v>
      </c>
      <c r="I89" s="12"/>
      <c r="J89" s="20">
        <v>1</v>
      </c>
      <c r="K89" s="16">
        <v>0</v>
      </c>
      <c r="L89" s="16">
        <v>0</v>
      </c>
      <c r="M89" s="16">
        <v>49</v>
      </c>
      <c r="N89" s="16">
        <v>5</v>
      </c>
      <c r="O89" s="16">
        <v>0</v>
      </c>
      <c r="P89" s="16">
        <v>1</v>
      </c>
      <c r="Q89" s="16">
        <v>0</v>
      </c>
      <c r="R89" s="16">
        <v>0</v>
      </c>
      <c r="S89" s="16">
        <f t="shared" si="22"/>
        <v>37</v>
      </c>
      <c r="T89" s="28">
        <f t="shared" si="23"/>
        <v>0</v>
      </c>
      <c r="U89" s="28">
        <f t="shared" si="24"/>
        <v>0</v>
      </c>
      <c r="V89" s="28">
        <f t="shared" si="25"/>
        <v>833</v>
      </c>
      <c r="W89" s="28">
        <f t="shared" si="26"/>
        <v>40</v>
      </c>
      <c r="X89" s="28">
        <f t="shared" si="27"/>
        <v>0</v>
      </c>
      <c r="Y89" s="28">
        <f t="shared" si="32"/>
        <v>5</v>
      </c>
      <c r="Z89" s="28">
        <f t="shared" si="28"/>
        <v>0</v>
      </c>
      <c r="AA89" s="28">
        <f t="shared" si="29"/>
        <v>0</v>
      </c>
      <c r="AB89" s="28" t="str">
        <f t="shared" si="30"/>
        <v>10</v>
      </c>
      <c r="AC89" s="22">
        <f t="shared" si="31"/>
        <v>888</v>
      </c>
      <c r="AD89" s="34">
        <v>81</v>
      </c>
    </row>
    <row r="90" spans="1:30" ht="19.899999999999999" customHeight="1" thickBot="1" x14ac:dyDescent="0.35">
      <c r="A90" s="11">
        <v>132</v>
      </c>
      <c r="B90" s="2" t="s">
        <v>535</v>
      </c>
      <c r="C90" s="2" t="s">
        <v>536</v>
      </c>
      <c r="D90" s="39" t="s">
        <v>403</v>
      </c>
      <c r="E90" s="49" t="s">
        <v>196</v>
      </c>
      <c r="F90" s="49" t="s">
        <v>537</v>
      </c>
      <c r="G90" s="18">
        <v>32769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3</v>
      </c>
      <c r="P90" s="16">
        <v>3</v>
      </c>
      <c r="Q90" s="16">
        <v>0</v>
      </c>
      <c r="R90" s="16">
        <v>80</v>
      </c>
      <c r="S90" s="16">
        <f t="shared" si="22"/>
        <v>36</v>
      </c>
      <c r="T90" s="28">
        <f t="shared" si="23"/>
        <v>0</v>
      </c>
      <c r="U90" s="28">
        <f t="shared" si="24"/>
        <v>0</v>
      </c>
      <c r="V90" s="28">
        <f t="shared" si="25"/>
        <v>510</v>
      </c>
      <c r="W90" s="28">
        <f t="shared" si="26"/>
        <v>30</v>
      </c>
      <c r="X90" s="28">
        <f t="shared" si="27"/>
        <v>15</v>
      </c>
      <c r="Y90" s="28">
        <f t="shared" si="32"/>
        <v>20</v>
      </c>
      <c r="Z90" s="28">
        <f t="shared" si="28"/>
        <v>0</v>
      </c>
      <c r="AA90" s="28">
        <f t="shared" si="29"/>
        <v>17</v>
      </c>
      <c r="AB90" s="28" t="str">
        <f t="shared" si="30"/>
        <v>10</v>
      </c>
      <c r="AC90" s="22">
        <f t="shared" si="31"/>
        <v>602</v>
      </c>
      <c r="AD90" s="33">
        <v>82</v>
      </c>
    </row>
    <row r="91" spans="1:30" ht="19.899999999999999" customHeight="1" thickBot="1" x14ac:dyDescent="0.35">
      <c r="A91" s="2">
        <v>111</v>
      </c>
      <c r="B91" s="2" t="s">
        <v>471</v>
      </c>
      <c r="C91" s="2" t="s">
        <v>123</v>
      </c>
      <c r="D91" s="39" t="s">
        <v>207</v>
      </c>
      <c r="E91" s="2" t="s">
        <v>78</v>
      </c>
      <c r="F91" s="2" t="s">
        <v>472</v>
      </c>
      <c r="G91" s="18">
        <v>33257</v>
      </c>
      <c r="H91" s="23">
        <v>46226</v>
      </c>
      <c r="I91" s="12"/>
      <c r="J91" s="20">
        <v>2</v>
      </c>
      <c r="K91" s="16">
        <v>0</v>
      </c>
      <c r="L91" s="16">
        <v>0</v>
      </c>
      <c r="M91" s="16">
        <v>30</v>
      </c>
      <c r="N91" s="16">
        <v>0</v>
      </c>
      <c r="O91" s="16">
        <v>3</v>
      </c>
      <c r="P91" s="16">
        <v>3</v>
      </c>
      <c r="Q91" s="16">
        <v>3</v>
      </c>
      <c r="R91" s="16">
        <v>0</v>
      </c>
      <c r="S91" s="16">
        <f t="shared" si="22"/>
        <v>35</v>
      </c>
      <c r="T91" s="28">
        <f t="shared" si="23"/>
        <v>0</v>
      </c>
      <c r="U91" s="28">
        <f t="shared" si="24"/>
        <v>0</v>
      </c>
      <c r="V91" s="28">
        <f t="shared" si="25"/>
        <v>510</v>
      </c>
      <c r="W91" s="28">
        <f t="shared" si="26"/>
        <v>0</v>
      </c>
      <c r="X91" s="28">
        <f t="shared" si="27"/>
        <v>15</v>
      </c>
      <c r="Y91" s="28">
        <f t="shared" si="32"/>
        <v>20</v>
      </c>
      <c r="Z91" s="28">
        <f t="shared" si="28"/>
        <v>30</v>
      </c>
      <c r="AA91" s="28">
        <f t="shared" si="29"/>
        <v>0</v>
      </c>
      <c r="AB91" s="28" t="str">
        <f t="shared" si="30"/>
        <v>10</v>
      </c>
      <c r="AC91" s="22">
        <f t="shared" si="31"/>
        <v>585</v>
      </c>
      <c r="AD91" s="34">
        <v>83</v>
      </c>
    </row>
    <row r="92" spans="1:30" ht="19.899999999999999" customHeight="1" thickBot="1" x14ac:dyDescent="0.35">
      <c r="A92" s="11">
        <v>94</v>
      </c>
      <c r="B92" s="2" t="s">
        <v>415</v>
      </c>
      <c r="C92" s="17" t="s">
        <v>416</v>
      </c>
      <c r="D92" s="41" t="s">
        <v>368</v>
      </c>
      <c r="E92" s="17" t="s">
        <v>78</v>
      </c>
      <c r="F92" s="17" t="s">
        <v>417</v>
      </c>
      <c r="G92" s="18">
        <v>28446</v>
      </c>
      <c r="H92" s="23">
        <v>46226</v>
      </c>
      <c r="I92" s="12"/>
      <c r="J92" s="20">
        <v>1</v>
      </c>
      <c r="K92" s="16">
        <v>0</v>
      </c>
      <c r="L92" s="16">
        <v>0</v>
      </c>
      <c r="M92" s="16">
        <v>30</v>
      </c>
      <c r="N92" s="16">
        <v>4</v>
      </c>
      <c r="O92" s="16">
        <v>0</v>
      </c>
      <c r="P92" s="16">
        <v>2</v>
      </c>
      <c r="Q92" s="16">
        <v>0</v>
      </c>
      <c r="R92" s="16">
        <v>80</v>
      </c>
      <c r="S92" s="16">
        <f t="shared" si="22"/>
        <v>48</v>
      </c>
      <c r="T92" s="28">
        <f t="shared" si="23"/>
        <v>0</v>
      </c>
      <c r="U92" s="28">
        <f t="shared" si="24"/>
        <v>0</v>
      </c>
      <c r="V92" s="28">
        <f t="shared" si="25"/>
        <v>510</v>
      </c>
      <c r="W92" s="28">
        <f t="shared" si="26"/>
        <v>30</v>
      </c>
      <c r="X92" s="28">
        <f t="shared" si="27"/>
        <v>0</v>
      </c>
      <c r="Y92" s="28">
        <f t="shared" si="32"/>
        <v>10</v>
      </c>
      <c r="Z92" s="28">
        <f t="shared" si="28"/>
        <v>0</v>
      </c>
      <c r="AA92" s="28">
        <f t="shared" si="29"/>
        <v>17</v>
      </c>
      <c r="AB92" s="28" t="str">
        <f t="shared" si="30"/>
        <v>10</v>
      </c>
      <c r="AC92" s="22">
        <f t="shared" si="31"/>
        <v>577</v>
      </c>
      <c r="AD92" s="33">
        <v>84</v>
      </c>
    </row>
    <row r="93" spans="1:30" ht="19.899999999999999" customHeight="1" thickBot="1" x14ac:dyDescent="0.35">
      <c r="A93" s="2">
        <v>57</v>
      </c>
      <c r="B93" s="2" t="s">
        <v>278</v>
      </c>
      <c r="C93" s="2" t="s">
        <v>279</v>
      </c>
      <c r="D93" s="39" t="s">
        <v>201</v>
      </c>
      <c r="E93" s="2" t="s">
        <v>196</v>
      </c>
      <c r="F93" s="2" t="s">
        <v>280</v>
      </c>
      <c r="G93" s="18">
        <v>30267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30</v>
      </c>
      <c r="N93" s="16">
        <v>4</v>
      </c>
      <c r="O93" s="16">
        <v>0</v>
      </c>
      <c r="P93" s="16">
        <v>2</v>
      </c>
      <c r="Q93" s="16">
        <v>0</v>
      </c>
      <c r="R93" s="16">
        <v>0</v>
      </c>
      <c r="S93" s="16">
        <f t="shared" si="22"/>
        <v>43</v>
      </c>
      <c r="T93" s="28">
        <f t="shared" si="23"/>
        <v>0</v>
      </c>
      <c r="U93" s="28">
        <f t="shared" si="24"/>
        <v>0</v>
      </c>
      <c r="V93" s="28">
        <f t="shared" si="25"/>
        <v>510</v>
      </c>
      <c r="W93" s="28">
        <f t="shared" si="26"/>
        <v>30</v>
      </c>
      <c r="X93" s="28">
        <f t="shared" si="27"/>
        <v>0</v>
      </c>
      <c r="Y93" s="28">
        <f t="shared" si="32"/>
        <v>10</v>
      </c>
      <c r="Z93" s="28">
        <f t="shared" si="28"/>
        <v>0</v>
      </c>
      <c r="AA93" s="28">
        <f t="shared" si="29"/>
        <v>0</v>
      </c>
      <c r="AB93" s="28" t="str">
        <f t="shared" si="30"/>
        <v>10</v>
      </c>
      <c r="AC93" s="22">
        <f t="shared" si="31"/>
        <v>560</v>
      </c>
      <c r="AD93" s="34">
        <v>85</v>
      </c>
    </row>
    <row r="94" spans="1:30" ht="19.899999999999999" customHeight="1" thickBot="1" x14ac:dyDescent="0.35">
      <c r="A94" s="11">
        <v>126</v>
      </c>
      <c r="B94" s="2" t="s">
        <v>518</v>
      </c>
      <c r="C94" s="17" t="s">
        <v>520</v>
      </c>
      <c r="D94" s="41" t="s">
        <v>84</v>
      </c>
      <c r="E94" s="17" t="s">
        <v>62</v>
      </c>
      <c r="F94" s="17" t="s">
        <v>521</v>
      </c>
      <c r="G94" s="18">
        <v>26828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30</v>
      </c>
      <c r="N94" s="16">
        <v>4</v>
      </c>
      <c r="O94" s="16">
        <v>0</v>
      </c>
      <c r="P94" s="16">
        <v>0</v>
      </c>
      <c r="Q94" s="16">
        <v>0</v>
      </c>
      <c r="R94" s="16">
        <v>0</v>
      </c>
      <c r="S94" s="16">
        <f t="shared" si="22"/>
        <v>53</v>
      </c>
      <c r="T94" s="28">
        <f t="shared" si="23"/>
        <v>0</v>
      </c>
      <c r="U94" s="28">
        <f t="shared" si="24"/>
        <v>0</v>
      </c>
      <c r="V94" s="28">
        <f t="shared" si="25"/>
        <v>510</v>
      </c>
      <c r="W94" s="28">
        <f t="shared" si="26"/>
        <v>30</v>
      </c>
      <c r="X94" s="28">
        <f t="shared" si="27"/>
        <v>0</v>
      </c>
      <c r="Y94" s="28">
        <f t="shared" si="32"/>
        <v>0</v>
      </c>
      <c r="Z94" s="28">
        <f t="shared" si="28"/>
        <v>0</v>
      </c>
      <c r="AA94" s="28">
        <f t="shared" si="29"/>
        <v>0</v>
      </c>
      <c r="AB94" s="28">
        <f t="shared" si="30"/>
        <v>20</v>
      </c>
      <c r="AC94" s="22">
        <f t="shared" si="31"/>
        <v>560</v>
      </c>
      <c r="AD94" s="33">
        <v>86</v>
      </c>
    </row>
    <row r="95" spans="1:30" ht="19.899999999999999" customHeight="1" thickBot="1" x14ac:dyDescent="0.35">
      <c r="A95" s="2">
        <v>120</v>
      </c>
      <c r="B95" s="2" t="s">
        <v>495</v>
      </c>
      <c r="C95" s="2" t="s">
        <v>123</v>
      </c>
      <c r="D95" s="39" t="s">
        <v>496</v>
      </c>
      <c r="E95" s="2" t="s">
        <v>497</v>
      </c>
      <c r="F95" s="2" t="s">
        <v>498</v>
      </c>
      <c r="G95" s="18">
        <v>31417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29</v>
      </c>
      <c r="N95" s="16">
        <v>6</v>
      </c>
      <c r="O95" s="16">
        <v>0</v>
      </c>
      <c r="P95" s="16">
        <v>0</v>
      </c>
      <c r="Q95" s="16">
        <v>0</v>
      </c>
      <c r="R95" s="16">
        <v>0</v>
      </c>
      <c r="S95" s="16">
        <f t="shared" si="22"/>
        <v>40</v>
      </c>
      <c r="T95" s="28">
        <f t="shared" si="23"/>
        <v>0</v>
      </c>
      <c r="U95" s="28">
        <f t="shared" si="24"/>
        <v>0</v>
      </c>
      <c r="V95" s="28">
        <f t="shared" si="25"/>
        <v>493</v>
      </c>
      <c r="W95" s="28">
        <f t="shared" si="26"/>
        <v>50</v>
      </c>
      <c r="X95" s="28">
        <f t="shared" si="27"/>
        <v>0</v>
      </c>
      <c r="Y95" s="28">
        <f t="shared" si="32"/>
        <v>0</v>
      </c>
      <c r="Z95" s="28">
        <f t="shared" si="28"/>
        <v>0</v>
      </c>
      <c r="AA95" s="28">
        <f t="shared" si="29"/>
        <v>0</v>
      </c>
      <c r="AB95" s="28" t="str">
        <f t="shared" si="30"/>
        <v>10</v>
      </c>
      <c r="AC95" s="22">
        <f t="shared" si="31"/>
        <v>553</v>
      </c>
      <c r="AD95" s="34">
        <v>87</v>
      </c>
    </row>
    <row r="96" spans="1:30" ht="19.899999999999999" customHeight="1" thickBot="1" x14ac:dyDescent="0.35">
      <c r="A96" s="11">
        <v>133</v>
      </c>
      <c r="B96" s="2" t="s">
        <v>538</v>
      </c>
      <c r="C96" s="2" t="s">
        <v>539</v>
      </c>
      <c r="D96" s="39" t="s">
        <v>540</v>
      </c>
      <c r="E96" s="2" t="s">
        <v>541</v>
      </c>
      <c r="F96" s="2" t="s">
        <v>542</v>
      </c>
      <c r="G96" s="18">
        <v>29922</v>
      </c>
      <c r="H96" s="23">
        <v>46226</v>
      </c>
      <c r="I96" s="12"/>
      <c r="J96" s="21">
        <v>2</v>
      </c>
      <c r="K96" s="16">
        <v>0</v>
      </c>
      <c r="L96" s="16">
        <v>0</v>
      </c>
      <c r="M96" s="16">
        <v>27</v>
      </c>
      <c r="N96" s="16">
        <v>6</v>
      </c>
      <c r="O96" s="16">
        <v>0</v>
      </c>
      <c r="P96" s="16">
        <v>4</v>
      </c>
      <c r="Q96" s="16">
        <v>0</v>
      </c>
      <c r="R96" s="16">
        <v>0</v>
      </c>
      <c r="S96" s="16">
        <f t="shared" si="22"/>
        <v>44</v>
      </c>
      <c r="T96" s="28">
        <f t="shared" si="23"/>
        <v>0</v>
      </c>
      <c r="U96" s="28">
        <f t="shared" si="24"/>
        <v>0</v>
      </c>
      <c r="V96" s="28">
        <f t="shared" si="25"/>
        <v>459</v>
      </c>
      <c r="W96" s="28">
        <f t="shared" si="26"/>
        <v>50</v>
      </c>
      <c r="X96" s="28">
        <f t="shared" si="27"/>
        <v>0</v>
      </c>
      <c r="Y96" s="28">
        <f t="shared" si="32"/>
        <v>30</v>
      </c>
      <c r="Z96" s="28">
        <f t="shared" si="28"/>
        <v>0</v>
      </c>
      <c r="AA96" s="28">
        <f t="shared" si="29"/>
        <v>0</v>
      </c>
      <c r="AB96" s="28" t="str">
        <f t="shared" si="30"/>
        <v>10</v>
      </c>
      <c r="AC96" s="22">
        <f t="shared" si="31"/>
        <v>549</v>
      </c>
      <c r="AD96" s="33">
        <v>88</v>
      </c>
    </row>
    <row r="97" spans="1:30" ht="19.899999999999999" customHeight="1" thickBot="1" x14ac:dyDescent="0.35">
      <c r="A97" s="2">
        <v>115</v>
      </c>
      <c r="B97" s="2" t="s">
        <v>481</v>
      </c>
      <c r="C97" s="2" t="s">
        <v>482</v>
      </c>
      <c r="D97" s="39" t="s">
        <v>201</v>
      </c>
      <c r="E97" s="2" t="s">
        <v>202</v>
      </c>
      <c r="F97" s="2" t="s">
        <v>483</v>
      </c>
      <c r="G97" s="18">
        <v>29004</v>
      </c>
      <c r="H97" s="23">
        <v>46226</v>
      </c>
      <c r="I97" s="12"/>
      <c r="J97" s="20">
        <v>1</v>
      </c>
      <c r="K97" s="16">
        <v>0</v>
      </c>
      <c r="L97" s="16">
        <v>0</v>
      </c>
      <c r="M97" s="16">
        <v>29</v>
      </c>
      <c r="N97" s="16">
        <v>0</v>
      </c>
      <c r="O97" s="16">
        <v>3</v>
      </c>
      <c r="P97" s="16">
        <v>1</v>
      </c>
      <c r="Q97" s="16">
        <v>2</v>
      </c>
      <c r="R97" s="16">
        <v>0</v>
      </c>
      <c r="S97" s="16">
        <f t="shared" si="22"/>
        <v>47</v>
      </c>
      <c r="T97" s="28">
        <f t="shared" si="23"/>
        <v>0</v>
      </c>
      <c r="U97" s="28">
        <f t="shared" si="24"/>
        <v>0</v>
      </c>
      <c r="V97" s="28">
        <f t="shared" si="25"/>
        <v>493</v>
      </c>
      <c r="W97" s="28">
        <f t="shared" si="26"/>
        <v>0</v>
      </c>
      <c r="X97" s="28">
        <f t="shared" si="27"/>
        <v>15</v>
      </c>
      <c r="Y97" s="28">
        <f t="shared" si="32"/>
        <v>5</v>
      </c>
      <c r="Z97" s="28">
        <f t="shared" si="28"/>
        <v>20</v>
      </c>
      <c r="AA97" s="28">
        <f t="shared" si="29"/>
        <v>0</v>
      </c>
      <c r="AB97" s="28" t="str">
        <f t="shared" si="30"/>
        <v>10</v>
      </c>
      <c r="AC97" s="22">
        <f t="shared" si="31"/>
        <v>543</v>
      </c>
      <c r="AD97" s="34">
        <v>89</v>
      </c>
    </row>
    <row r="98" spans="1:30" ht="19.899999999999999" customHeight="1" thickBot="1" x14ac:dyDescent="0.35">
      <c r="A98" s="11">
        <v>113</v>
      </c>
      <c r="B98" s="2" t="s">
        <v>476</v>
      </c>
      <c r="C98" s="2" t="s">
        <v>402</v>
      </c>
      <c r="D98" s="39" t="s">
        <v>137</v>
      </c>
      <c r="E98" s="2" t="s">
        <v>378</v>
      </c>
      <c r="F98" s="2" t="s">
        <v>477</v>
      </c>
      <c r="G98" s="18">
        <v>31810</v>
      </c>
      <c r="H98" s="23">
        <v>46226</v>
      </c>
      <c r="I98" s="12"/>
      <c r="J98" s="20">
        <v>2</v>
      </c>
      <c r="K98" s="16">
        <v>0</v>
      </c>
      <c r="L98" s="16">
        <v>0</v>
      </c>
      <c r="M98" s="16">
        <v>28</v>
      </c>
      <c r="N98" s="16">
        <v>5</v>
      </c>
      <c r="O98" s="16">
        <v>0</v>
      </c>
      <c r="P98" s="16">
        <v>0</v>
      </c>
      <c r="Q98" s="16">
        <v>0</v>
      </c>
      <c r="R98" s="16">
        <v>0</v>
      </c>
      <c r="S98" s="16">
        <f t="shared" si="22"/>
        <v>39</v>
      </c>
      <c r="T98" s="28">
        <f t="shared" si="23"/>
        <v>0</v>
      </c>
      <c r="U98" s="28">
        <f t="shared" si="24"/>
        <v>0</v>
      </c>
      <c r="V98" s="28">
        <f t="shared" si="25"/>
        <v>476</v>
      </c>
      <c r="W98" s="28">
        <f t="shared" si="26"/>
        <v>40</v>
      </c>
      <c r="X98" s="28">
        <f t="shared" si="27"/>
        <v>0</v>
      </c>
      <c r="Y98" s="28">
        <f t="shared" si="32"/>
        <v>0</v>
      </c>
      <c r="Z98" s="28">
        <f t="shared" si="28"/>
        <v>0</v>
      </c>
      <c r="AA98" s="28">
        <f t="shared" si="29"/>
        <v>0</v>
      </c>
      <c r="AB98" s="28" t="str">
        <f t="shared" si="30"/>
        <v>10</v>
      </c>
      <c r="AC98" s="22">
        <f t="shared" si="31"/>
        <v>526</v>
      </c>
      <c r="AD98" s="33">
        <v>90</v>
      </c>
    </row>
    <row r="99" spans="1:30" ht="19.899999999999999" customHeight="1" thickBot="1" x14ac:dyDescent="0.35">
      <c r="A99" s="2">
        <v>1</v>
      </c>
      <c r="B99" s="2" t="s">
        <v>50</v>
      </c>
      <c r="C99" s="2" t="s">
        <v>51</v>
      </c>
      <c r="D99" s="39" t="s">
        <v>52</v>
      </c>
      <c r="E99" s="2" t="s">
        <v>53</v>
      </c>
      <c r="F99" s="2" t="s">
        <v>54</v>
      </c>
      <c r="G99" s="18">
        <v>30186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26</v>
      </c>
      <c r="N99" s="16">
        <v>4</v>
      </c>
      <c r="O99" s="16">
        <v>0</v>
      </c>
      <c r="P99" s="16">
        <v>1</v>
      </c>
      <c r="Q99" s="16">
        <v>0</v>
      </c>
      <c r="R99" s="16">
        <v>0</v>
      </c>
      <c r="S99" s="16">
        <f t="shared" si="22"/>
        <v>43</v>
      </c>
      <c r="T99" s="28">
        <f t="shared" si="23"/>
        <v>0</v>
      </c>
      <c r="U99" s="28">
        <f t="shared" si="24"/>
        <v>0</v>
      </c>
      <c r="V99" s="28">
        <f t="shared" si="25"/>
        <v>442</v>
      </c>
      <c r="W99" s="28">
        <f t="shared" si="26"/>
        <v>30</v>
      </c>
      <c r="X99" s="28">
        <f t="shared" si="27"/>
        <v>0</v>
      </c>
      <c r="Y99" s="28">
        <f t="shared" si="32"/>
        <v>5</v>
      </c>
      <c r="Z99" s="28">
        <f t="shared" si="28"/>
        <v>0</v>
      </c>
      <c r="AA99" s="28">
        <f t="shared" si="29"/>
        <v>0</v>
      </c>
      <c r="AB99" s="28" t="str">
        <f t="shared" si="30"/>
        <v>10</v>
      </c>
      <c r="AC99" s="22">
        <f t="shared" si="31"/>
        <v>487</v>
      </c>
      <c r="AD99" s="34">
        <v>91</v>
      </c>
    </row>
    <row r="100" spans="1:30" ht="19.899999999999999" customHeight="1" thickBot="1" x14ac:dyDescent="0.35">
      <c r="A100" s="11">
        <v>13</v>
      </c>
      <c r="B100" s="2" t="s">
        <v>110</v>
      </c>
      <c r="C100" s="17" t="s">
        <v>111</v>
      </c>
      <c r="D100" s="41" t="s">
        <v>65</v>
      </c>
      <c r="E100" s="17" t="s">
        <v>112</v>
      </c>
      <c r="F100" s="17" t="s">
        <v>113</v>
      </c>
      <c r="G100" s="18">
        <v>28843</v>
      </c>
      <c r="H100" s="23">
        <v>46226</v>
      </c>
      <c r="I100" s="12"/>
      <c r="J100" s="20">
        <v>1</v>
      </c>
      <c r="K100" s="16">
        <v>0</v>
      </c>
      <c r="L100" s="16">
        <v>0</v>
      </c>
      <c r="M100" s="16">
        <v>26</v>
      </c>
      <c r="N100" s="16">
        <v>0</v>
      </c>
      <c r="O100" s="16">
        <v>3</v>
      </c>
      <c r="P100" s="16">
        <v>1</v>
      </c>
      <c r="Q100" s="16">
        <v>0</v>
      </c>
      <c r="R100" s="16">
        <v>0</v>
      </c>
      <c r="S100" s="16">
        <f t="shared" si="22"/>
        <v>47</v>
      </c>
      <c r="T100" s="28">
        <f t="shared" si="23"/>
        <v>0</v>
      </c>
      <c r="U100" s="28">
        <f t="shared" si="24"/>
        <v>0</v>
      </c>
      <c r="V100" s="28">
        <f t="shared" si="25"/>
        <v>442</v>
      </c>
      <c r="W100" s="28">
        <f t="shared" si="26"/>
        <v>0</v>
      </c>
      <c r="X100" s="28">
        <f t="shared" si="27"/>
        <v>15</v>
      </c>
      <c r="Y100" s="28">
        <f t="shared" si="32"/>
        <v>5</v>
      </c>
      <c r="Z100" s="28">
        <f t="shared" si="28"/>
        <v>0</v>
      </c>
      <c r="AA100" s="28">
        <f t="shared" si="29"/>
        <v>0</v>
      </c>
      <c r="AB100" s="28" t="str">
        <f t="shared" si="30"/>
        <v>10</v>
      </c>
      <c r="AC100" s="22">
        <f t="shared" si="31"/>
        <v>472</v>
      </c>
      <c r="AD100" s="33">
        <v>92</v>
      </c>
    </row>
    <row r="101" spans="1:30" ht="19.899999999999999" customHeight="1" thickBot="1" x14ac:dyDescent="0.35">
      <c r="A101" s="2">
        <v>114</v>
      </c>
      <c r="B101" s="2" t="s">
        <v>478</v>
      </c>
      <c r="C101" s="2" t="s">
        <v>429</v>
      </c>
      <c r="D101" s="39" t="s">
        <v>479</v>
      </c>
      <c r="E101" s="2" t="s">
        <v>233</v>
      </c>
      <c r="F101" s="2" t="s">
        <v>480</v>
      </c>
      <c r="G101" s="18">
        <v>25651</v>
      </c>
      <c r="H101" s="23">
        <v>46226</v>
      </c>
      <c r="I101" s="12"/>
      <c r="J101" s="20">
        <v>2</v>
      </c>
      <c r="K101" s="16">
        <v>0</v>
      </c>
      <c r="L101" s="16">
        <v>0</v>
      </c>
      <c r="M101" s="16">
        <v>16</v>
      </c>
      <c r="N101" s="16">
        <v>4</v>
      </c>
      <c r="O101" s="16">
        <v>0</v>
      </c>
      <c r="P101" s="16">
        <v>0</v>
      </c>
      <c r="Q101" s="16">
        <v>0</v>
      </c>
      <c r="R101" s="16">
        <v>0</v>
      </c>
      <c r="S101" s="16">
        <f t="shared" si="22"/>
        <v>56</v>
      </c>
      <c r="T101" s="28">
        <f t="shared" si="23"/>
        <v>0</v>
      </c>
      <c r="U101" s="28">
        <f t="shared" si="24"/>
        <v>0</v>
      </c>
      <c r="V101" s="28">
        <f t="shared" si="25"/>
        <v>272</v>
      </c>
      <c r="W101" s="28">
        <f t="shared" si="26"/>
        <v>30</v>
      </c>
      <c r="X101" s="28">
        <f t="shared" si="27"/>
        <v>0</v>
      </c>
      <c r="Y101" s="28">
        <f t="shared" si="32"/>
        <v>0</v>
      </c>
      <c r="Z101" s="28">
        <f t="shared" si="28"/>
        <v>0</v>
      </c>
      <c r="AA101" s="28">
        <f t="shared" si="29"/>
        <v>0</v>
      </c>
      <c r="AB101" s="28">
        <f t="shared" si="30"/>
        <v>20</v>
      </c>
      <c r="AC101" s="22">
        <f t="shared" si="31"/>
        <v>322</v>
      </c>
      <c r="AD101" s="34">
        <v>93</v>
      </c>
    </row>
    <row r="102" spans="1:30" ht="19.899999999999999" customHeight="1" thickBot="1" x14ac:dyDescent="0.35">
      <c r="A102" s="11">
        <v>118</v>
      </c>
      <c r="B102" s="2" t="s">
        <v>489</v>
      </c>
      <c r="C102" s="17" t="s">
        <v>490</v>
      </c>
      <c r="D102" s="41" t="s">
        <v>72</v>
      </c>
      <c r="E102" s="17" t="s">
        <v>58</v>
      </c>
      <c r="F102" s="17" t="s">
        <v>491</v>
      </c>
      <c r="G102" s="18">
        <v>30822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15</v>
      </c>
      <c r="N102" s="16">
        <v>0</v>
      </c>
      <c r="O102" s="16">
        <v>0</v>
      </c>
      <c r="P102" s="16">
        <v>1</v>
      </c>
      <c r="Q102" s="16">
        <v>2</v>
      </c>
      <c r="R102" s="16">
        <v>67</v>
      </c>
      <c r="S102" s="16">
        <f t="shared" si="22"/>
        <v>42</v>
      </c>
      <c r="T102" s="28">
        <f t="shared" si="23"/>
        <v>0</v>
      </c>
      <c r="U102" s="28">
        <f t="shared" si="24"/>
        <v>0</v>
      </c>
      <c r="V102" s="28">
        <f t="shared" si="25"/>
        <v>255</v>
      </c>
      <c r="W102" s="28">
        <f t="shared" si="26"/>
        <v>0</v>
      </c>
      <c r="X102" s="28">
        <f t="shared" si="27"/>
        <v>0</v>
      </c>
      <c r="Y102" s="28">
        <f t="shared" si="32"/>
        <v>5</v>
      </c>
      <c r="Z102" s="28">
        <f t="shared" si="28"/>
        <v>20</v>
      </c>
      <c r="AA102" s="28">
        <f t="shared" si="29"/>
        <v>15</v>
      </c>
      <c r="AB102" s="28" t="str">
        <f t="shared" si="30"/>
        <v>10</v>
      </c>
      <c r="AC102" s="22">
        <f t="shared" si="31"/>
        <v>305</v>
      </c>
      <c r="AD102" s="33">
        <v>94</v>
      </c>
    </row>
    <row r="103" spans="1:30" ht="19.899999999999999" customHeight="1" thickBot="1" x14ac:dyDescent="0.35">
      <c r="A103" s="2">
        <v>121</v>
      </c>
      <c r="B103" s="2" t="s">
        <v>502</v>
      </c>
      <c r="C103" s="2" t="s">
        <v>499</v>
      </c>
      <c r="D103" s="39" t="s">
        <v>500</v>
      </c>
      <c r="E103" s="2" t="s">
        <v>138</v>
      </c>
      <c r="F103" s="2" t="s">
        <v>501</v>
      </c>
      <c r="G103" s="18">
        <v>26871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11</v>
      </c>
      <c r="N103" s="16">
        <v>4</v>
      </c>
      <c r="O103" s="16">
        <v>0</v>
      </c>
      <c r="P103" s="16">
        <v>1</v>
      </c>
      <c r="Q103" s="16">
        <v>2</v>
      </c>
      <c r="R103" s="16">
        <v>67</v>
      </c>
      <c r="S103" s="16">
        <f t="shared" si="22"/>
        <v>52</v>
      </c>
      <c r="T103" s="28">
        <f t="shared" si="23"/>
        <v>0</v>
      </c>
      <c r="U103" s="28">
        <f t="shared" si="24"/>
        <v>0</v>
      </c>
      <c r="V103" s="28">
        <f t="shared" si="25"/>
        <v>187</v>
      </c>
      <c r="W103" s="28">
        <f t="shared" si="26"/>
        <v>30</v>
      </c>
      <c r="X103" s="28">
        <f t="shared" si="27"/>
        <v>0</v>
      </c>
      <c r="Y103" s="28">
        <f t="shared" si="32"/>
        <v>5</v>
      </c>
      <c r="Z103" s="28">
        <f t="shared" si="28"/>
        <v>20</v>
      </c>
      <c r="AA103" s="28">
        <f t="shared" si="29"/>
        <v>15</v>
      </c>
      <c r="AB103" s="28">
        <f t="shared" si="30"/>
        <v>20</v>
      </c>
      <c r="AC103" s="22">
        <f t="shared" si="31"/>
        <v>277</v>
      </c>
      <c r="AD103" s="34">
        <v>95</v>
      </c>
    </row>
    <row r="104" spans="1:30" ht="19.899999999999999" customHeight="1" thickBot="1" x14ac:dyDescent="0.35">
      <c r="A104" s="11">
        <v>20</v>
      </c>
      <c r="B104" s="2" t="s">
        <v>140</v>
      </c>
      <c r="C104" s="2" t="s">
        <v>141</v>
      </c>
      <c r="D104" s="39" t="s">
        <v>72</v>
      </c>
      <c r="E104" s="2" t="s">
        <v>142</v>
      </c>
      <c r="F104" s="2" t="s">
        <v>143</v>
      </c>
      <c r="G104" s="18">
        <v>34281</v>
      </c>
      <c r="H104" s="23">
        <v>46226</v>
      </c>
      <c r="I104" s="12"/>
      <c r="J104" s="20">
        <v>2</v>
      </c>
      <c r="K104" s="16">
        <v>0</v>
      </c>
      <c r="L104" s="16">
        <v>0</v>
      </c>
      <c r="M104" s="16">
        <v>9</v>
      </c>
      <c r="N104" s="16">
        <v>7</v>
      </c>
      <c r="O104" s="16">
        <v>0</v>
      </c>
      <c r="P104" s="16">
        <v>0</v>
      </c>
      <c r="Q104" s="16">
        <v>0</v>
      </c>
      <c r="R104" s="16">
        <v>0</v>
      </c>
      <c r="S104" s="16">
        <f t="shared" si="22"/>
        <v>32</v>
      </c>
      <c r="T104" s="28">
        <f t="shared" si="23"/>
        <v>0</v>
      </c>
      <c r="U104" s="28">
        <f t="shared" si="24"/>
        <v>0</v>
      </c>
      <c r="V104" s="28">
        <f t="shared" si="25"/>
        <v>153</v>
      </c>
      <c r="W104" s="28">
        <f t="shared" si="26"/>
        <v>60</v>
      </c>
      <c r="X104" s="28">
        <f t="shared" si="27"/>
        <v>0</v>
      </c>
      <c r="Y104" s="28">
        <f t="shared" si="32"/>
        <v>0</v>
      </c>
      <c r="Z104" s="28">
        <f t="shared" si="28"/>
        <v>0</v>
      </c>
      <c r="AA104" s="28">
        <f t="shared" si="29"/>
        <v>0</v>
      </c>
      <c r="AB104" s="28" t="str">
        <f t="shared" si="30"/>
        <v>10</v>
      </c>
      <c r="AC104" s="22">
        <f t="shared" si="31"/>
        <v>223</v>
      </c>
      <c r="AD104" s="33">
        <v>96</v>
      </c>
    </row>
    <row r="105" spans="1:30" ht="19.899999999999999" customHeight="1" thickBot="1" x14ac:dyDescent="0.35">
      <c r="A105" s="2">
        <v>119</v>
      </c>
      <c r="B105" s="2" t="s">
        <v>492</v>
      </c>
      <c r="C105" s="2" t="s">
        <v>493</v>
      </c>
      <c r="D105" s="39" t="s">
        <v>459</v>
      </c>
      <c r="E105" s="2" t="s">
        <v>382</v>
      </c>
      <c r="F105" s="2" t="s">
        <v>494</v>
      </c>
      <c r="G105" s="18">
        <v>30381</v>
      </c>
      <c r="H105" s="23">
        <v>46226</v>
      </c>
      <c r="I105" s="12"/>
      <c r="J105" s="43">
        <v>2</v>
      </c>
      <c r="K105" s="44">
        <v>0</v>
      </c>
      <c r="L105" s="44">
        <v>0</v>
      </c>
      <c r="M105" s="44">
        <v>9</v>
      </c>
      <c r="N105" s="44">
        <v>4</v>
      </c>
      <c r="O105" s="44">
        <v>0</v>
      </c>
      <c r="P105" s="44">
        <v>2</v>
      </c>
      <c r="Q105" s="44">
        <v>0</v>
      </c>
      <c r="R105" s="44">
        <v>85</v>
      </c>
      <c r="S105" s="44">
        <f t="shared" ref="S105:S136" si="33">DATEDIF(G105,H105,"y")</f>
        <v>43</v>
      </c>
      <c r="T105" s="45">
        <f t="shared" ref="T105:T136" si="34">K105*17</f>
        <v>0</v>
      </c>
      <c r="U105" s="45">
        <f t="shared" ref="U105:U136" si="35">IF(L105&lt;=17,L105*K105,IF(L105&gt;17,17*K105))</f>
        <v>0</v>
      </c>
      <c r="V105" s="45">
        <f t="shared" ref="V105:V136" si="36">M105*17</f>
        <v>153</v>
      </c>
      <c r="W105" s="45">
        <f t="shared" ref="W105:W136" si="37">IF(N105=0,0,IF(N105=4,30,IF(N105=5,40,IF(N105=6,50,IF(N105=7,60,IF(N105=8,70,IF(N105=9,80,IF(N105=10,90))))))))</f>
        <v>30</v>
      </c>
      <c r="X105" s="45">
        <f t="shared" ref="X105:X136" si="38">IF(O105=3,15,IF(O105=0,0))</f>
        <v>0</v>
      </c>
      <c r="Y105" s="45">
        <f t="shared" si="32"/>
        <v>10</v>
      </c>
      <c r="Z105" s="45">
        <f t="shared" ref="Z105:Z136" si="39">Q105*10</f>
        <v>0</v>
      </c>
      <c r="AA105" s="45">
        <f t="shared" ref="AA105:AA136" si="40">IF(R105&lt;50,0,IF(R105&lt;=59,10,IF(R105&lt;=66,12,IF(R105&lt;=69,15,IF(R105&gt;=70,17)))))</f>
        <v>17</v>
      </c>
      <c r="AB105" s="45" t="str">
        <f t="shared" ref="AB105:AB136" si="41">IF(S105&gt;50,20,IF(S105&lt;=50,"10"))</f>
        <v>10</v>
      </c>
      <c r="AC105" s="46">
        <f t="shared" ref="AC105:AC136" si="42">T105+W105+X105+Y105+Z105+AA105+AB105+U105+V105</f>
        <v>220</v>
      </c>
      <c r="AD105" s="34">
        <v>97</v>
      </c>
    </row>
    <row r="106" spans="1:30" ht="19.899999999999999" customHeight="1" thickBot="1" x14ac:dyDescent="0.35">
      <c r="A106" s="11">
        <v>87</v>
      </c>
      <c r="B106" s="2" t="s">
        <v>392</v>
      </c>
      <c r="C106" s="2" t="s">
        <v>393</v>
      </c>
      <c r="D106" s="39" t="s">
        <v>394</v>
      </c>
      <c r="E106" s="2" t="s">
        <v>53</v>
      </c>
      <c r="F106" s="2" t="s">
        <v>395</v>
      </c>
      <c r="G106" s="18">
        <v>33975</v>
      </c>
      <c r="H106" s="23">
        <v>46226</v>
      </c>
      <c r="I106" s="12"/>
      <c r="J106" s="20">
        <v>2</v>
      </c>
      <c r="K106" s="16">
        <v>0</v>
      </c>
      <c r="L106" s="16">
        <v>0</v>
      </c>
      <c r="M106" s="16">
        <v>4</v>
      </c>
      <c r="N106" s="16">
        <v>5</v>
      </c>
      <c r="O106" s="16">
        <v>0</v>
      </c>
      <c r="P106" s="16">
        <v>1</v>
      </c>
      <c r="Q106" s="16">
        <v>0</v>
      </c>
      <c r="R106" s="16">
        <v>0</v>
      </c>
      <c r="S106" s="16">
        <f t="shared" si="33"/>
        <v>33</v>
      </c>
      <c r="T106" s="28">
        <f t="shared" si="34"/>
        <v>0</v>
      </c>
      <c r="U106" s="28">
        <f t="shared" si="35"/>
        <v>0</v>
      </c>
      <c r="V106" s="28">
        <f t="shared" si="36"/>
        <v>68</v>
      </c>
      <c r="W106" s="28">
        <f t="shared" si="37"/>
        <v>40</v>
      </c>
      <c r="X106" s="28">
        <f t="shared" si="38"/>
        <v>0</v>
      </c>
      <c r="Y106" s="28">
        <f t="shared" si="32"/>
        <v>5</v>
      </c>
      <c r="Z106" s="28">
        <f t="shared" si="39"/>
        <v>0</v>
      </c>
      <c r="AA106" s="28">
        <f t="shared" si="40"/>
        <v>0</v>
      </c>
      <c r="AB106" s="28" t="str">
        <f t="shared" si="41"/>
        <v>10</v>
      </c>
      <c r="AC106" s="22">
        <f t="shared" si="42"/>
        <v>123</v>
      </c>
      <c r="AD106" s="33">
        <v>98</v>
      </c>
    </row>
    <row r="107" spans="1:30" ht="19.899999999999999" customHeight="1" thickBot="1" x14ac:dyDescent="0.35">
      <c r="A107" s="2">
        <v>17</v>
      </c>
      <c r="B107" s="2" t="s">
        <v>127</v>
      </c>
      <c r="C107" s="2" t="s">
        <v>128</v>
      </c>
      <c r="D107" s="39" t="s">
        <v>129</v>
      </c>
      <c r="E107" s="2" t="s">
        <v>66</v>
      </c>
      <c r="F107" s="2" t="s">
        <v>543</v>
      </c>
      <c r="G107" s="18">
        <v>35596</v>
      </c>
      <c r="H107" s="23">
        <v>46226</v>
      </c>
      <c r="I107" s="12"/>
      <c r="J107" s="20">
        <v>1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 t="shared" si="33"/>
        <v>29</v>
      </c>
      <c r="T107" s="28">
        <f t="shared" si="34"/>
        <v>0</v>
      </c>
      <c r="U107" s="28">
        <f t="shared" si="35"/>
        <v>0</v>
      </c>
      <c r="V107" s="28">
        <f t="shared" si="36"/>
        <v>0</v>
      </c>
      <c r="W107" s="28">
        <f t="shared" si="37"/>
        <v>30</v>
      </c>
      <c r="X107" s="28">
        <f t="shared" si="38"/>
        <v>0</v>
      </c>
      <c r="Y107" s="28">
        <f t="shared" si="32"/>
        <v>30</v>
      </c>
      <c r="Z107" s="28">
        <f t="shared" si="39"/>
        <v>0</v>
      </c>
      <c r="AA107" s="28">
        <f t="shared" si="40"/>
        <v>0</v>
      </c>
      <c r="AB107" s="28" t="str">
        <f t="shared" si="41"/>
        <v>10</v>
      </c>
      <c r="AC107" s="22">
        <f t="shared" si="42"/>
        <v>70</v>
      </c>
      <c r="AD107" s="34">
        <v>99</v>
      </c>
    </row>
    <row r="108" spans="1:30" ht="19.899999999999999" customHeight="1" thickBot="1" x14ac:dyDescent="0.35">
      <c r="A108" s="11">
        <v>89</v>
      </c>
      <c r="B108" s="2" t="s">
        <v>398</v>
      </c>
      <c r="C108" s="2" t="s">
        <v>399</v>
      </c>
      <c r="D108" s="39" t="s">
        <v>344</v>
      </c>
      <c r="E108" s="49" t="s">
        <v>85</v>
      </c>
      <c r="F108" s="2" t="s">
        <v>400</v>
      </c>
      <c r="G108" s="18">
        <v>31637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 t="shared" si="33"/>
        <v>39</v>
      </c>
      <c r="T108" s="28">
        <f t="shared" si="34"/>
        <v>0</v>
      </c>
      <c r="U108" s="28">
        <f t="shared" si="35"/>
        <v>0</v>
      </c>
      <c r="V108" s="28">
        <f t="shared" si="36"/>
        <v>0</v>
      </c>
      <c r="W108" s="28">
        <f t="shared" si="37"/>
        <v>30</v>
      </c>
      <c r="X108" s="28">
        <f t="shared" si="38"/>
        <v>0</v>
      </c>
      <c r="Y108" s="28">
        <f t="shared" si="32"/>
        <v>30</v>
      </c>
      <c r="Z108" s="28">
        <f t="shared" si="39"/>
        <v>0</v>
      </c>
      <c r="AA108" s="28">
        <f t="shared" si="40"/>
        <v>0</v>
      </c>
      <c r="AB108" s="28" t="str">
        <f t="shared" si="41"/>
        <v>10</v>
      </c>
      <c r="AC108" s="22">
        <f t="shared" si="42"/>
        <v>70</v>
      </c>
      <c r="AD108" s="33">
        <v>100</v>
      </c>
    </row>
    <row r="109" spans="1:30" ht="19.899999999999999" customHeight="1" thickBot="1" x14ac:dyDescent="0.35">
      <c r="A109" s="2">
        <v>99</v>
      </c>
      <c r="B109" s="2" t="s">
        <v>431</v>
      </c>
      <c r="C109" s="2" t="s">
        <v>432</v>
      </c>
      <c r="D109" s="39" t="s">
        <v>433</v>
      </c>
      <c r="E109" s="2" t="s">
        <v>58</v>
      </c>
      <c r="F109" s="2" t="s">
        <v>434</v>
      </c>
      <c r="G109" s="18">
        <v>23386</v>
      </c>
      <c r="H109" s="23">
        <v>46226</v>
      </c>
      <c r="I109" s="12"/>
      <c r="J109" s="20">
        <v>2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 t="shared" si="33"/>
        <v>62</v>
      </c>
      <c r="T109" s="28">
        <f t="shared" si="34"/>
        <v>0</v>
      </c>
      <c r="U109" s="28">
        <f t="shared" si="35"/>
        <v>0</v>
      </c>
      <c r="V109" s="28">
        <f t="shared" si="36"/>
        <v>0</v>
      </c>
      <c r="W109" s="28">
        <f t="shared" si="37"/>
        <v>30</v>
      </c>
      <c r="X109" s="28">
        <f t="shared" si="38"/>
        <v>0</v>
      </c>
      <c r="Y109" s="28">
        <f t="shared" ref="Y109:Y140" si="43">IF(P109=0,0,IF(P109=1,5,IF(P109=2,10,IF(P109=3,20,IF(P109=4,30,IF(P109=5,40))))))</f>
        <v>0</v>
      </c>
      <c r="Z109" s="28">
        <f t="shared" si="39"/>
        <v>0</v>
      </c>
      <c r="AA109" s="28">
        <f t="shared" si="40"/>
        <v>15</v>
      </c>
      <c r="AB109" s="28">
        <f t="shared" si="41"/>
        <v>20</v>
      </c>
      <c r="AC109" s="22">
        <f t="shared" si="42"/>
        <v>65</v>
      </c>
      <c r="AD109" s="34">
        <v>101</v>
      </c>
    </row>
    <row r="110" spans="1:30" ht="19.899999999999999" customHeight="1" thickBot="1" x14ac:dyDescent="0.35">
      <c r="A110" s="11">
        <v>95</v>
      </c>
      <c r="B110" s="2" t="s">
        <v>418</v>
      </c>
      <c r="C110" s="2" t="s">
        <v>419</v>
      </c>
      <c r="D110" s="39" t="s">
        <v>84</v>
      </c>
      <c r="E110" s="2" t="s">
        <v>420</v>
      </c>
      <c r="F110" s="2" t="s">
        <v>421</v>
      </c>
      <c r="G110" s="18">
        <v>32434</v>
      </c>
      <c r="H110" s="23">
        <v>46226</v>
      </c>
      <c r="I110" s="12"/>
      <c r="J110" s="20">
        <v>2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 t="shared" si="33"/>
        <v>37</v>
      </c>
      <c r="T110" s="28">
        <f t="shared" si="34"/>
        <v>0</v>
      </c>
      <c r="U110" s="28">
        <f t="shared" si="35"/>
        <v>0</v>
      </c>
      <c r="V110" s="28">
        <f t="shared" si="36"/>
        <v>0</v>
      </c>
      <c r="W110" s="28">
        <f t="shared" si="37"/>
        <v>30</v>
      </c>
      <c r="X110" s="28">
        <f t="shared" si="38"/>
        <v>0</v>
      </c>
      <c r="Y110" s="28">
        <f t="shared" si="43"/>
        <v>20</v>
      </c>
      <c r="Z110" s="28">
        <f t="shared" si="39"/>
        <v>0</v>
      </c>
      <c r="AA110" s="28">
        <f t="shared" si="40"/>
        <v>0</v>
      </c>
      <c r="AB110" s="28" t="str">
        <f t="shared" si="41"/>
        <v>10</v>
      </c>
      <c r="AC110" s="22">
        <f t="shared" si="42"/>
        <v>60</v>
      </c>
      <c r="AD110" s="33">
        <v>102</v>
      </c>
    </row>
    <row r="111" spans="1:30" ht="19.899999999999999" customHeight="1" thickBot="1" x14ac:dyDescent="0.35">
      <c r="A111" s="2">
        <v>90</v>
      </c>
      <c r="B111" s="2" t="s">
        <v>401</v>
      </c>
      <c r="C111" s="2" t="s">
        <v>402</v>
      </c>
      <c r="D111" s="39" t="s">
        <v>403</v>
      </c>
      <c r="E111" s="2" t="s">
        <v>378</v>
      </c>
      <c r="F111" s="2" t="s">
        <v>404</v>
      </c>
      <c r="G111" s="18">
        <v>36237</v>
      </c>
      <c r="H111" s="23">
        <v>46226</v>
      </c>
      <c r="I111" s="12"/>
      <c r="J111" s="20">
        <v>2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0</v>
      </c>
      <c r="R111" s="16">
        <v>0</v>
      </c>
      <c r="S111" s="16">
        <f t="shared" si="33"/>
        <v>27</v>
      </c>
      <c r="T111" s="28">
        <f t="shared" si="34"/>
        <v>0</v>
      </c>
      <c r="U111" s="28">
        <f t="shared" si="35"/>
        <v>0</v>
      </c>
      <c r="V111" s="28">
        <f t="shared" si="36"/>
        <v>0</v>
      </c>
      <c r="W111" s="28">
        <f t="shared" si="37"/>
        <v>40</v>
      </c>
      <c r="X111" s="28">
        <f t="shared" si="38"/>
        <v>0</v>
      </c>
      <c r="Y111" s="28">
        <f t="shared" si="43"/>
        <v>0</v>
      </c>
      <c r="Z111" s="28">
        <f t="shared" si="39"/>
        <v>0</v>
      </c>
      <c r="AA111" s="28">
        <f t="shared" si="40"/>
        <v>0</v>
      </c>
      <c r="AB111" s="28" t="str">
        <f t="shared" si="41"/>
        <v>10</v>
      </c>
      <c r="AC111" s="22">
        <f t="shared" si="42"/>
        <v>50</v>
      </c>
      <c r="AD111" s="34">
        <v>103</v>
      </c>
    </row>
    <row r="112" spans="1:30" ht="19.899999999999999" customHeight="1" thickBot="1" x14ac:dyDescent="0.35">
      <c r="A112" s="11">
        <v>83</v>
      </c>
      <c r="B112" s="2" t="s">
        <v>366</v>
      </c>
      <c r="C112" s="2" t="s">
        <v>380</v>
      </c>
      <c r="D112" s="39" t="s">
        <v>381</v>
      </c>
      <c r="E112" s="48" t="s">
        <v>382</v>
      </c>
      <c r="F112" s="51" t="s">
        <v>383</v>
      </c>
      <c r="G112" s="18">
        <v>25350</v>
      </c>
      <c r="H112" s="23">
        <v>46226</v>
      </c>
      <c r="I112" s="12"/>
      <c r="J112" s="20">
        <v>1</v>
      </c>
      <c r="K112" s="16">
        <v>0</v>
      </c>
      <c r="L112" s="16">
        <v>0</v>
      </c>
      <c r="M112" s="16">
        <v>0</v>
      </c>
      <c r="N112" s="16">
        <v>4</v>
      </c>
      <c r="O112" s="16">
        <v>0</v>
      </c>
      <c r="P112" s="16">
        <v>0</v>
      </c>
      <c r="Q112" s="16">
        <v>0</v>
      </c>
      <c r="R112" s="16">
        <v>0</v>
      </c>
      <c r="S112" s="16">
        <f t="shared" si="33"/>
        <v>57</v>
      </c>
      <c r="T112" s="28">
        <f t="shared" si="34"/>
        <v>0</v>
      </c>
      <c r="U112" s="28">
        <f t="shared" si="35"/>
        <v>0</v>
      </c>
      <c r="V112" s="28">
        <f t="shared" si="36"/>
        <v>0</v>
      </c>
      <c r="W112" s="28">
        <f t="shared" si="37"/>
        <v>30</v>
      </c>
      <c r="X112" s="28">
        <f t="shared" si="38"/>
        <v>0</v>
      </c>
      <c r="Y112" s="28">
        <f t="shared" si="43"/>
        <v>0</v>
      </c>
      <c r="Z112" s="28">
        <f t="shared" si="39"/>
        <v>0</v>
      </c>
      <c r="AA112" s="28">
        <f t="shared" si="40"/>
        <v>0</v>
      </c>
      <c r="AB112" s="28">
        <f t="shared" si="41"/>
        <v>20</v>
      </c>
      <c r="AC112" s="22">
        <f t="shared" si="42"/>
        <v>50</v>
      </c>
      <c r="AD112" s="33">
        <v>104</v>
      </c>
    </row>
    <row r="113" spans="1:30" ht="19.899999999999999" customHeight="1" thickBot="1" x14ac:dyDescent="0.35">
      <c r="A113" s="2">
        <v>141</v>
      </c>
      <c r="B113" s="2" t="s">
        <v>565</v>
      </c>
      <c r="C113" s="2" t="s">
        <v>566</v>
      </c>
      <c r="D113" s="39" t="s">
        <v>567</v>
      </c>
      <c r="E113" s="2" t="s">
        <v>568</v>
      </c>
      <c r="F113" s="2" t="s">
        <v>569</v>
      </c>
      <c r="G113" s="18">
        <v>23296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 t="shared" si="33"/>
        <v>62</v>
      </c>
      <c r="T113" s="28">
        <f t="shared" si="34"/>
        <v>0</v>
      </c>
      <c r="U113" s="28">
        <f t="shared" si="35"/>
        <v>0</v>
      </c>
      <c r="V113" s="28">
        <f t="shared" si="36"/>
        <v>0</v>
      </c>
      <c r="W113" s="28">
        <f t="shared" si="37"/>
        <v>30</v>
      </c>
      <c r="X113" s="28">
        <f t="shared" si="38"/>
        <v>0</v>
      </c>
      <c r="Y113" s="28">
        <f t="shared" si="43"/>
        <v>0</v>
      </c>
      <c r="Z113" s="28">
        <f t="shared" si="39"/>
        <v>0</v>
      </c>
      <c r="AA113" s="28">
        <f t="shared" si="40"/>
        <v>0</v>
      </c>
      <c r="AB113" s="28">
        <f t="shared" si="41"/>
        <v>20</v>
      </c>
      <c r="AC113" s="22">
        <f t="shared" si="42"/>
        <v>50</v>
      </c>
      <c r="AD113" s="34">
        <v>105</v>
      </c>
    </row>
    <row r="114" spans="1:30" ht="19.899999999999999" customHeight="1" thickBot="1" x14ac:dyDescent="0.35">
      <c r="A114" s="11">
        <v>4</v>
      </c>
      <c r="B114" s="2" t="s">
        <v>69</v>
      </c>
      <c r="C114" s="2" t="s">
        <v>64</v>
      </c>
      <c r="D114" s="39" t="s">
        <v>65</v>
      </c>
      <c r="E114" s="2" t="s">
        <v>66</v>
      </c>
      <c r="F114" s="2" t="s">
        <v>67</v>
      </c>
      <c r="G114" s="18">
        <v>33793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3</v>
      </c>
      <c r="P114" s="16">
        <v>3</v>
      </c>
      <c r="Q114" s="16">
        <v>0</v>
      </c>
      <c r="R114" s="16">
        <v>0</v>
      </c>
      <c r="S114" s="16">
        <f t="shared" si="33"/>
        <v>34</v>
      </c>
      <c r="T114" s="28">
        <f t="shared" si="34"/>
        <v>0</v>
      </c>
      <c r="U114" s="28">
        <f t="shared" si="35"/>
        <v>0</v>
      </c>
      <c r="V114" s="28">
        <f t="shared" si="36"/>
        <v>0</v>
      </c>
      <c r="W114" s="28">
        <f t="shared" si="37"/>
        <v>0</v>
      </c>
      <c r="X114" s="28">
        <f t="shared" si="38"/>
        <v>15</v>
      </c>
      <c r="Y114" s="28">
        <f t="shared" si="43"/>
        <v>20</v>
      </c>
      <c r="Z114" s="28">
        <f t="shared" si="39"/>
        <v>0</v>
      </c>
      <c r="AA114" s="28">
        <f t="shared" si="40"/>
        <v>0</v>
      </c>
      <c r="AB114" s="28" t="str">
        <f t="shared" si="41"/>
        <v>10</v>
      </c>
      <c r="AC114" s="22">
        <f t="shared" si="42"/>
        <v>45</v>
      </c>
      <c r="AD114" s="33">
        <v>106</v>
      </c>
    </row>
    <row r="115" spans="1:30" ht="19.899999999999999" customHeight="1" thickBot="1" x14ac:dyDescent="0.35">
      <c r="A115" s="2">
        <v>8</v>
      </c>
      <c r="B115" s="2" t="s">
        <v>87</v>
      </c>
      <c r="C115" s="2" t="s">
        <v>88</v>
      </c>
      <c r="D115" s="39" t="s">
        <v>89</v>
      </c>
      <c r="E115" s="2" t="s">
        <v>58</v>
      </c>
      <c r="F115" s="2" t="s">
        <v>90</v>
      </c>
      <c r="G115" s="18">
        <v>31453</v>
      </c>
      <c r="H115" s="23">
        <v>46226</v>
      </c>
      <c r="I115" s="12"/>
      <c r="J115" s="20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 t="shared" si="33"/>
        <v>40</v>
      </c>
      <c r="T115" s="28">
        <f t="shared" si="34"/>
        <v>0</v>
      </c>
      <c r="U115" s="28">
        <f t="shared" si="35"/>
        <v>0</v>
      </c>
      <c r="V115" s="28">
        <f t="shared" si="36"/>
        <v>0</v>
      </c>
      <c r="W115" s="28">
        <f t="shared" si="37"/>
        <v>0</v>
      </c>
      <c r="X115" s="28">
        <f t="shared" si="38"/>
        <v>15</v>
      </c>
      <c r="Y115" s="28">
        <f t="shared" si="43"/>
        <v>20</v>
      </c>
      <c r="Z115" s="28">
        <f t="shared" si="39"/>
        <v>0</v>
      </c>
      <c r="AA115" s="28">
        <f t="shared" si="40"/>
        <v>0</v>
      </c>
      <c r="AB115" s="28" t="str">
        <f t="shared" si="41"/>
        <v>10</v>
      </c>
      <c r="AC115" s="22">
        <f t="shared" si="42"/>
        <v>45</v>
      </c>
      <c r="AD115" s="34">
        <v>107</v>
      </c>
    </row>
    <row r="116" spans="1:30" ht="19.899999999999999" customHeight="1" thickBot="1" x14ac:dyDescent="0.35">
      <c r="A116" s="11">
        <v>10</v>
      </c>
      <c r="B116" s="2" t="s">
        <v>96</v>
      </c>
      <c r="C116" s="2" t="s">
        <v>97</v>
      </c>
      <c r="D116" s="39" t="s">
        <v>98</v>
      </c>
      <c r="E116" s="2" t="s">
        <v>99</v>
      </c>
      <c r="F116" s="2" t="s">
        <v>100</v>
      </c>
      <c r="G116" s="18">
        <v>30139</v>
      </c>
      <c r="H116" s="23">
        <v>46226</v>
      </c>
      <c r="I116" s="12"/>
      <c r="J116" s="20">
        <v>2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 t="shared" si="33"/>
        <v>44</v>
      </c>
      <c r="T116" s="28">
        <f t="shared" si="34"/>
        <v>0</v>
      </c>
      <c r="U116" s="28">
        <f t="shared" si="35"/>
        <v>0</v>
      </c>
      <c r="V116" s="28">
        <f t="shared" si="36"/>
        <v>0</v>
      </c>
      <c r="W116" s="28">
        <f t="shared" si="37"/>
        <v>0</v>
      </c>
      <c r="X116" s="28">
        <f t="shared" si="38"/>
        <v>15</v>
      </c>
      <c r="Y116" s="28">
        <f t="shared" si="43"/>
        <v>20</v>
      </c>
      <c r="Z116" s="28">
        <f t="shared" si="39"/>
        <v>0</v>
      </c>
      <c r="AA116" s="28">
        <f t="shared" si="40"/>
        <v>0</v>
      </c>
      <c r="AB116" s="28" t="str">
        <f t="shared" si="41"/>
        <v>10</v>
      </c>
      <c r="AC116" s="22">
        <f t="shared" si="42"/>
        <v>45</v>
      </c>
      <c r="AD116" s="33">
        <v>108</v>
      </c>
    </row>
    <row r="117" spans="1:30" ht="19.899999999999999" customHeight="1" thickBot="1" x14ac:dyDescent="0.35">
      <c r="A117" s="2">
        <v>67</v>
      </c>
      <c r="B117" s="2" t="s">
        <v>315</v>
      </c>
      <c r="C117" s="2" t="s">
        <v>316</v>
      </c>
      <c r="D117" s="39" t="s">
        <v>317</v>
      </c>
      <c r="E117" s="2" t="s">
        <v>318</v>
      </c>
      <c r="F117" s="2" t="s">
        <v>319</v>
      </c>
      <c r="G117" s="18">
        <v>32697</v>
      </c>
      <c r="H117" s="23">
        <v>46226</v>
      </c>
      <c r="I117" s="12"/>
      <c r="J117" s="20">
        <v>1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 t="shared" si="33"/>
        <v>37</v>
      </c>
      <c r="T117" s="28">
        <f t="shared" si="34"/>
        <v>0</v>
      </c>
      <c r="U117" s="28">
        <f t="shared" si="35"/>
        <v>0</v>
      </c>
      <c r="V117" s="28">
        <f t="shared" si="36"/>
        <v>0</v>
      </c>
      <c r="W117" s="28">
        <f t="shared" si="37"/>
        <v>0</v>
      </c>
      <c r="X117" s="28">
        <f t="shared" si="38"/>
        <v>15</v>
      </c>
      <c r="Y117" s="28">
        <f t="shared" si="43"/>
        <v>20</v>
      </c>
      <c r="Z117" s="28">
        <f t="shared" si="39"/>
        <v>0</v>
      </c>
      <c r="AA117" s="28">
        <f t="shared" si="40"/>
        <v>0</v>
      </c>
      <c r="AB117" s="28" t="str">
        <f t="shared" si="41"/>
        <v>10</v>
      </c>
      <c r="AC117" s="22">
        <f t="shared" si="42"/>
        <v>45</v>
      </c>
      <c r="AD117" s="34">
        <v>109</v>
      </c>
    </row>
    <row r="118" spans="1:30" ht="19.899999999999999" customHeight="1" thickBot="1" x14ac:dyDescent="0.35">
      <c r="A118" s="11">
        <v>93</v>
      </c>
      <c r="B118" s="2" t="s">
        <v>412</v>
      </c>
      <c r="C118" s="17" t="s">
        <v>413</v>
      </c>
      <c r="D118" s="41" t="s">
        <v>84</v>
      </c>
      <c r="E118" s="17" t="s">
        <v>85</v>
      </c>
      <c r="F118" s="17" t="s">
        <v>414</v>
      </c>
      <c r="G118" s="18">
        <v>32433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 t="shared" si="33"/>
        <v>37</v>
      </c>
      <c r="T118" s="28">
        <f t="shared" si="34"/>
        <v>0</v>
      </c>
      <c r="U118" s="28">
        <f t="shared" si="35"/>
        <v>0</v>
      </c>
      <c r="V118" s="28">
        <f t="shared" si="36"/>
        <v>0</v>
      </c>
      <c r="W118" s="28">
        <f t="shared" si="37"/>
        <v>0</v>
      </c>
      <c r="X118" s="28">
        <f t="shared" si="38"/>
        <v>15</v>
      </c>
      <c r="Y118" s="28">
        <f t="shared" si="43"/>
        <v>20</v>
      </c>
      <c r="Z118" s="28">
        <f t="shared" si="39"/>
        <v>0</v>
      </c>
      <c r="AA118" s="28">
        <f t="shared" si="40"/>
        <v>0</v>
      </c>
      <c r="AB118" s="28" t="str">
        <f t="shared" si="41"/>
        <v>10</v>
      </c>
      <c r="AC118" s="22">
        <f t="shared" si="42"/>
        <v>45</v>
      </c>
      <c r="AD118" s="33">
        <v>110</v>
      </c>
    </row>
    <row r="119" spans="1:30" ht="19.899999999999999" customHeight="1" thickBot="1" x14ac:dyDescent="0.35">
      <c r="A119" s="2">
        <v>140</v>
      </c>
      <c r="B119" s="2" t="s">
        <v>563</v>
      </c>
      <c r="C119" s="2" t="s">
        <v>474</v>
      </c>
      <c r="D119" s="39" t="s">
        <v>72</v>
      </c>
      <c r="E119" s="2" t="s">
        <v>78</v>
      </c>
      <c r="F119" s="2" t="s">
        <v>564</v>
      </c>
      <c r="G119" s="18">
        <v>31859</v>
      </c>
      <c r="H119" s="23">
        <v>46226</v>
      </c>
      <c r="I119" s="12"/>
      <c r="J119" s="20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 t="shared" si="33"/>
        <v>39</v>
      </c>
      <c r="T119" s="28">
        <f t="shared" si="34"/>
        <v>0</v>
      </c>
      <c r="U119" s="28">
        <f t="shared" si="35"/>
        <v>0</v>
      </c>
      <c r="V119" s="28">
        <f t="shared" si="36"/>
        <v>0</v>
      </c>
      <c r="W119" s="28">
        <f t="shared" si="37"/>
        <v>0</v>
      </c>
      <c r="X119" s="28">
        <f t="shared" si="38"/>
        <v>15</v>
      </c>
      <c r="Y119" s="28">
        <f t="shared" si="43"/>
        <v>20</v>
      </c>
      <c r="Z119" s="28">
        <f t="shared" si="39"/>
        <v>0</v>
      </c>
      <c r="AA119" s="28">
        <f t="shared" si="40"/>
        <v>0</v>
      </c>
      <c r="AB119" s="28" t="str">
        <f t="shared" si="41"/>
        <v>10</v>
      </c>
      <c r="AC119" s="22">
        <f t="shared" si="42"/>
        <v>45</v>
      </c>
      <c r="AD119" s="34">
        <v>111</v>
      </c>
    </row>
    <row r="120" spans="1:30" ht="19.899999999999999" customHeight="1" thickBot="1" x14ac:dyDescent="0.35">
      <c r="A120" s="11">
        <v>142</v>
      </c>
      <c r="B120" s="2" t="s">
        <v>570</v>
      </c>
      <c r="C120" s="2" t="s">
        <v>571</v>
      </c>
      <c r="D120" s="39" t="s">
        <v>593</v>
      </c>
      <c r="E120" s="2" t="s">
        <v>62</v>
      </c>
      <c r="F120" s="2" t="s">
        <v>572</v>
      </c>
      <c r="G120" s="18">
        <v>28391</v>
      </c>
      <c r="H120" s="23">
        <v>46226</v>
      </c>
      <c r="I120" s="12"/>
      <c r="J120" s="20">
        <v>1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 t="shared" si="33"/>
        <v>48</v>
      </c>
      <c r="T120" s="28">
        <f t="shared" si="34"/>
        <v>0</v>
      </c>
      <c r="U120" s="28">
        <f t="shared" si="35"/>
        <v>0</v>
      </c>
      <c r="V120" s="28">
        <f t="shared" si="36"/>
        <v>0</v>
      </c>
      <c r="W120" s="28">
        <f t="shared" si="37"/>
        <v>0</v>
      </c>
      <c r="X120" s="28">
        <f t="shared" si="38"/>
        <v>15</v>
      </c>
      <c r="Y120" s="28">
        <f t="shared" si="43"/>
        <v>20</v>
      </c>
      <c r="Z120" s="28">
        <f t="shared" si="39"/>
        <v>0</v>
      </c>
      <c r="AA120" s="28">
        <f t="shared" si="40"/>
        <v>0</v>
      </c>
      <c r="AB120" s="28" t="str">
        <f t="shared" si="41"/>
        <v>10</v>
      </c>
      <c r="AC120" s="22">
        <f t="shared" si="42"/>
        <v>45</v>
      </c>
      <c r="AD120" s="33">
        <v>112</v>
      </c>
    </row>
    <row r="121" spans="1:30" ht="19.899999999999999" customHeight="1" thickBot="1" x14ac:dyDescent="0.35">
      <c r="A121" s="2">
        <v>145</v>
      </c>
      <c r="B121" s="2" t="s">
        <v>579</v>
      </c>
      <c r="C121" s="2" t="s">
        <v>580</v>
      </c>
      <c r="D121" s="39" t="s">
        <v>581</v>
      </c>
      <c r="E121" s="2" t="s">
        <v>112</v>
      </c>
      <c r="F121" s="2" t="s">
        <v>582</v>
      </c>
      <c r="G121" s="18">
        <v>33309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 t="shared" si="33"/>
        <v>35</v>
      </c>
      <c r="T121" s="28">
        <f t="shared" si="34"/>
        <v>0</v>
      </c>
      <c r="U121" s="28">
        <f t="shared" si="35"/>
        <v>0</v>
      </c>
      <c r="V121" s="28">
        <f t="shared" si="36"/>
        <v>0</v>
      </c>
      <c r="W121" s="28">
        <f t="shared" si="37"/>
        <v>0</v>
      </c>
      <c r="X121" s="28">
        <f t="shared" si="38"/>
        <v>15</v>
      </c>
      <c r="Y121" s="28">
        <f t="shared" si="43"/>
        <v>20</v>
      </c>
      <c r="Z121" s="28">
        <f t="shared" si="39"/>
        <v>0</v>
      </c>
      <c r="AA121" s="28">
        <f t="shared" si="40"/>
        <v>0</v>
      </c>
      <c r="AB121" s="28" t="str">
        <f t="shared" si="41"/>
        <v>10</v>
      </c>
      <c r="AC121" s="22">
        <f t="shared" si="42"/>
        <v>45</v>
      </c>
      <c r="AD121" s="34">
        <v>113</v>
      </c>
    </row>
    <row r="122" spans="1:30" ht="19.899999999999999" customHeight="1" thickBot="1" x14ac:dyDescent="0.35">
      <c r="A122" s="11">
        <v>86</v>
      </c>
      <c r="B122" s="2" t="s">
        <v>390</v>
      </c>
      <c r="C122" s="17" t="s">
        <v>272</v>
      </c>
      <c r="D122" s="41" t="s">
        <v>137</v>
      </c>
      <c r="E122" s="17" t="s">
        <v>78</v>
      </c>
      <c r="F122" s="17" t="s">
        <v>391</v>
      </c>
      <c r="G122" s="18">
        <v>32103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4</v>
      </c>
      <c r="O122" s="16">
        <v>0</v>
      </c>
      <c r="P122" s="16">
        <v>0</v>
      </c>
      <c r="Q122" s="16">
        <v>0</v>
      </c>
      <c r="R122" s="16">
        <v>0</v>
      </c>
      <c r="S122" s="16">
        <f t="shared" si="33"/>
        <v>38</v>
      </c>
      <c r="T122" s="28">
        <f t="shared" si="34"/>
        <v>0</v>
      </c>
      <c r="U122" s="28">
        <f t="shared" si="35"/>
        <v>0</v>
      </c>
      <c r="V122" s="28">
        <f t="shared" si="36"/>
        <v>0</v>
      </c>
      <c r="W122" s="28">
        <f t="shared" si="37"/>
        <v>30</v>
      </c>
      <c r="X122" s="28">
        <f t="shared" si="38"/>
        <v>0</v>
      </c>
      <c r="Y122" s="28">
        <f t="shared" si="43"/>
        <v>0</v>
      </c>
      <c r="Z122" s="28">
        <f t="shared" si="39"/>
        <v>0</v>
      </c>
      <c r="AA122" s="28">
        <f t="shared" si="40"/>
        <v>0</v>
      </c>
      <c r="AB122" s="28" t="str">
        <f t="shared" si="41"/>
        <v>10</v>
      </c>
      <c r="AC122" s="22">
        <f t="shared" si="42"/>
        <v>40</v>
      </c>
      <c r="AD122" s="33">
        <v>114</v>
      </c>
    </row>
    <row r="123" spans="1:30" ht="19.899999999999999" customHeight="1" thickBot="1" x14ac:dyDescent="0.35">
      <c r="A123" s="2">
        <v>73</v>
      </c>
      <c r="B123" s="2" t="s">
        <v>339</v>
      </c>
      <c r="C123" s="2" t="s">
        <v>340</v>
      </c>
      <c r="D123" s="39" t="s">
        <v>57</v>
      </c>
      <c r="E123" s="2" t="s">
        <v>165</v>
      </c>
      <c r="F123" s="2" t="s">
        <v>341</v>
      </c>
      <c r="G123" s="18">
        <v>34957</v>
      </c>
      <c r="H123" s="23">
        <v>46226</v>
      </c>
      <c r="I123" s="12"/>
      <c r="J123" s="20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2</v>
      </c>
      <c r="Q123" s="16">
        <v>2</v>
      </c>
      <c r="R123" s="16">
        <v>0</v>
      </c>
      <c r="S123" s="16">
        <f t="shared" si="33"/>
        <v>30</v>
      </c>
      <c r="T123" s="28">
        <f t="shared" si="34"/>
        <v>0</v>
      </c>
      <c r="U123" s="28">
        <f t="shared" si="35"/>
        <v>0</v>
      </c>
      <c r="V123" s="28">
        <f t="shared" si="36"/>
        <v>0</v>
      </c>
      <c r="W123" s="28">
        <f t="shared" si="37"/>
        <v>0</v>
      </c>
      <c r="X123" s="28">
        <f t="shared" si="38"/>
        <v>0</v>
      </c>
      <c r="Y123" s="28">
        <f t="shared" si="43"/>
        <v>10</v>
      </c>
      <c r="Z123" s="28">
        <f t="shared" si="39"/>
        <v>20</v>
      </c>
      <c r="AA123" s="28">
        <f t="shared" si="40"/>
        <v>0</v>
      </c>
      <c r="AB123" s="28" t="str">
        <f t="shared" si="41"/>
        <v>10</v>
      </c>
      <c r="AC123" s="22">
        <f t="shared" si="42"/>
        <v>40</v>
      </c>
      <c r="AD123" s="34">
        <v>115</v>
      </c>
    </row>
    <row r="124" spans="1:30" ht="19.899999999999999" customHeight="1" thickBot="1" x14ac:dyDescent="0.35">
      <c r="A124" s="11">
        <v>31</v>
      </c>
      <c r="B124" s="2" t="s">
        <v>184</v>
      </c>
      <c r="C124" s="2" t="s">
        <v>123</v>
      </c>
      <c r="D124" s="39" t="s">
        <v>93</v>
      </c>
      <c r="E124" s="2" t="s">
        <v>185</v>
      </c>
      <c r="F124" s="2" t="s">
        <v>186</v>
      </c>
      <c r="G124" s="18">
        <v>28316</v>
      </c>
      <c r="H124" s="23">
        <v>46226</v>
      </c>
      <c r="I124" s="12"/>
      <c r="J124" s="20">
        <v>1</v>
      </c>
      <c r="K124" s="16">
        <v>0</v>
      </c>
      <c r="L124" s="16">
        <v>0</v>
      </c>
      <c r="M124" s="16">
        <v>0</v>
      </c>
      <c r="N124" s="16">
        <v>0</v>
      </c>
      <c r="O124" s="16">
        <v>3</v>
      </c>
      <c r="P124" s="16">
        <v>2</v>
      </c>
      <c r="Q124" s="16">
        <v>0</v>
      </c>
      <c r="R124" s="16">
        <v>0</v>
      </c>
      <c r="S124" s="16">
        <f t="shared" si="33"/>
        <v>49</v>
      </c>
      <c r="T124" s="28">
        <f t="shared" si="34"/>
        <v>0</v>
      </c>
      <c r="U124" s="28">
        <f t="shared" si="35"/>
        <v>0</v>
      </c>
      <c r="V124" s="28">
        <f t="shared" si="36"/>
        <v>0</v>
      </c>
      <c r="W124" s="28">
        <f t="shared" si="37"/>
        <v>0</v>
      </c>
      <c r="X124" s="28">
        <f t="shared" si="38"/>
        <v>15</v>
      </c>
      <c r="Y124" s="28">
        <f t="shared" si="43"/>
        <v>10</v>
      </c>
      <c r="Z124" s="28">
        <f t="shared" si="39"/>
        <v>0</v>
      </c>
      <c r="AA124" s="28">
        <f t="shared" si="40"/>
        <v>0</v>
      </c>
      <c r="AB124" s="28" t="str">
        <f t="shared" si="41"/>
        <v>10</v>
      </c>
      <c r="AC124" s="22">
        <f t="shared" si="42"/>
        <v>35</v>
      </c>
      <c r="AD124" s="33">
        <v>116</v>
      </c>
    </row>
    <row r="125" spans="1:30" ht="19.899999999999999" customHeight="1" thickBot="1" x14ac:dyDescent="0.35">
      <c r="A125" s="2">
        <v>72</v>
      </c>
      <c r="B125" s="2" t="s">
        <v>334</v>
      </c>
      <c r="C125" s="38" t="s">
        <v>335</v>
      </c>
      <c r="D125" s="39" t="s">
        <v>336</v>
      </c>
      <c r="E125" s="2" t="s">
        <v>337</v>
      </c>
      <c r="F125" s="2" t="s">
        <v>338</v>
      </c>
      <c r="G125" s="18">
        <v>28248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67</v>
      </c>
      <c r="S125" s="16">
        <f t="shared" si="33"/>
        <v>49</v>
      </c>
      <c r="T125" s="28">
        <f t="shared" si="34"/>
        <v>0</v>
      </c>
      <c r="U125" s="28">
        <f t="shared" si="35"/>
        <v>0</v>
      </c>
      <c r="V125" s="28">
        <f t="shared" si="36"/>
        <v>0</v>
      </c>
      <c r="W125" s="28">
        <f t="shared" si="37"/>
        <v>0</v>
      </c>
      <c r="X125" s="28">
        <f t="shared" si="38"/>
        <v>0</v>
      </c>
      <c r="Y125" s="28">
        <f t="shared" si="43"/>
        <v>10</v>
      </c>
      <c r="Z125" s="28">
        <f t="shared" si="39"/>
        <v>0</v>
      </c>
      <c r="AA125" s="28">
        <f t="shared" si="40"/>
        <v>15</v>
      </c>
      <c r="AB125" s="28" t="str">
        <f t="shared" si="41"/>
        <v>10</v>
      </c>
      <c r="AC125" s="22">
        <f t="shared" si="42"/>
        <v>35</v>
      </c>
      <c r="AD125" s="34">
        <v>117</v>
      </c>
    </row>
    <row r="126" spans="1:30" ht="19.899999999999999" customHeight="1" thickBot="1" x14ac:dyDescent="0.35">
      <c r="A126" s="11">
        <v>148</v>
      </c>
      <c r="B126" s="2" t="s">
        <v>589</v>
      </c>
      <c r="C126" s="2" t="s">
        <v>590</v>
      </c>
      <c r="D126" s="39" t="s">
        <v>195</v>
      </c>
      <c r="E126" s="2" t="s">
        <v>568</v>
      </c>
      <c r="F126" s="2" t="s">
        <v>591</v>
      </c>
      <c r="G126" s="18">
        <v>30791</v>
      </c>
      <c r="H126" s="23">
        <v>46226</v>
      </c>
      <c r="I126" s="12"/>
      <c r="J126" s="20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2</v>
      </c>
      <c r="Q126" s="16">
        <v>0</v>
      </c>
      <c r="R126" s="16">
        <v>67</v>
      </c>
      <c r="S126" s="16">
        <f t="shared" si="33"/>
        <v>42</v>
      </c>
      <c r="T126" s="28">
        <f t="shared" si="34"/>
        <v>0</v>
      </c>
      <c r="U126" s="28">
        <f t="shared" si="35"/>
        <v>0</v>
      </c>
      <c r="V126" s="28">
        <f t="shared" si="36"/>
        <v>0</v>
      </c>
      <c r="W126" s="28">
        <f t="shared" si="37"/>
        <v>0</v>
      </c>
      <c r="X126" s="28">
        <f t="shared" si="38"/>
        <v>0</v>
      </c>
      <c r="Y126" s="28">
        <f t="shared" si="43"/>
        <v>10</v>
      </c>
      <c r="Z126" s="28">
        <f t="shared" si="39"/>
        <v>0</v>
      </c>
      <c r="AA126" s="28">
        <f t="shared" si="40"/>
        <v>15</v>
      </c>
      <c r="AB126" s="28" t="str">
        <f t="shared" si="41"/>
        <v>10</v>
      </c>
      <c r="AC126" s="22">
        <f t="shared" si="42"/>
        <v>35</v>
      </c>
      <c r="AD126" s="33">
        <v>118</v>
      </c>
    </row>
    <row r="127" spans="1:30" ht="19.899999999999999" customHeight="1" thickBot="1" x14ac:dyDescent="0.35">
      <c r="A127" s="2">
        <v>134</v>
      </c>
      <c r="B127" s="2" t="s">
        <v>544</v>
      </c>
      <c r="C127" s="2" t="s">
        <v>545</v>
      </c>
      <c r="D127" s="39" t="s">
        <v>108</v>
      </c>
      <c r="E127" s="2" t="s">
        <v>53</v>
      </c>
      <c r="F127" s="2" t="s">
        <v>546</v>
      </c>
      <c r="G127" s="18">
        <v>30209</v>
      </c>
      <c r="H127" s="23">
        <v>46226</v>
      </c>
      <c r="I127" s="12"/>
      <c r="J127" s="20">
        <v>1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3</v>
      </c>
      <c r="Q127" s="16">
        <v>0</v>
      </c>
      <c r="R127" s="16">
        <v>0</v>
      </c>
      <c r="S127" s="16">
        <f t="shared" si="33"/>
        <v>43</v>
      </c>
      <c r="T127" s="28">
        <f t="shared" si="34"/>
        <v>0</v>
      </c>
      <c r="U127" s="28">
        <f t="shared" si="35"/>
        <v>0</v>
      </c>
      <c r="V127" s="28">
        <f t="shared" si="36"/>
        <v>0</v>
      </c>
      <c r="W127" s="28">
        <f t="shared" si="37"/>
        <v>0</v>
      </c>
      <c r="X127" s="28">
        <f t="shared" si="38"/>
        <v>0</v>
      </c>
      <c r="Y127" s="28">
        <f t="shared" si="43"/>
        <v>20</v>
      </c>
      <c r="Z127" s="28">
        <f t="shared" si="39"/>
        <v>0</v>
      </c>
      <c r="AA127" s="28">
        <f t="shared" si="40"/>
        <v>0</v>
      </c>
      <c r="AB127" s="28" t="str">
        <f t="shared" si="41"/>
        <v>10</v>
      </c>
      <c r="AC127" s="22">
        <f t="shared" si="42"/>
        <v>30</v>
      </c>
      <c r="AD127" s="34">
        <v>119</v>
      </c>
    </row>
    <row r="128" spans="1:30" ht="19.899999999999999" customHeight="1" thickBot="1" x14ac:dyDescent="0.35">
      <c r="A128" s="11">
        <v>84</v>
      </c>
      <c r="B128" s="2" t="s">
        <v>384</v>
      </c>
      <c r="C128" s="2" t="s">
        <v>385</v>
      </c>
      <c r="D128" s="39" t="s">
        <v>137</v>
      </c>
      <c r="E128" s="2" t="s">
        <v>112</v>
      </c>
      <c r="F128" s="2" t="s">
        <v>386</v>
      </c>
      <c r="G128" s="18">
        <v>30233</v>
      </c>
      <c r="H128" s="23">
        <v>46226</v>
      </c>
      <c r="I128" s="12"/>
      <c r="J128" s="20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 t="shared" si="33"/>
        <v>43</v>
      </c>
      <c r="T128" s="28">
        <f t="shared" si="34"/>
        <v>0</v>
      </c>
      <c r="U128" s="28">
        <f t="shared" si="35"/>
        <v>0</v>
      </c>
      <c r="V128" s="28">
        <f t="shared" si="36"/>
        <v>0</v>
      </c>
      <c r="W128" s="28">
        <f t="shared" si="37"/>
        <v>0</v>
      </c>
      <c r="X128" s="28">
        <f t="shared" si="38"/>
        <v>0</v>
      </c>
      <c r="Y128" s="28">
        <f t="shared" si="43"/>
        <v>5</v>
      </c>
      <c r="Z128" s="28">
        <f t="shared" si="39"/>
        <v>10</v>
      </c>
      <c r="AA128" s="28">
        <f t="shared" si="40"/>
        <v>0</v>
      </c>
      <c r="AB128" s="28" t="str">
        <f t="shared" si="41"/>
        <v>10</v>
      </c>
      <c r="AC128" s="22">
        <f t="shared" si="42"/>
        <v>25</v>
      </c>
      <c r="AD128" s="33">
        <v>120</v>
      </c>
    </row>
    <row r="129" spans="1:30" ht="19.899999999999999" customHeight="1" thickBot="1" x14ac:dyDescent="0.35">
      <c r="A129" s="2">
        <v>30</v>
      </c>
      <c r="B129" s="2" t="s">
        <v>179</v>
      </c>
      <c r="C129" s="2" t="s">
        <v>180</v>
      </c>
      <c r="D129" s="39" t="s">
        <v>181</v>
      </c>
      <c r="E129" s="2" t="s">
        <v>182</v>
      </c>
      <c r="F129" s="2" t="s">
        <v>183</v>
      </c>
      <c r="G129" s="18">
        <v>32189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2</v>
      </c>
      <c r="Q129" s="16">
        <v>0</v>
      </c>
      <c r="R129" s="16">
        <v>0</v>
      </c>
      <c r="S129" s="16">
        <f t="shared" si="33"/>
        <v>38</v>
      </c>
      <c r="T129" s="28">
        <f t="shared" si="34"/>
        <v>0</v>
      </c>
      <c r="U129" s="28">
        <f t="shared" si="35"/>
        <v>0</v>
      </c>
      <c r="V129" s="28">
        <f t="shared" si="36"/>
        <v>0</v>
      </c>
      <c r="W129" s="28">
        <f t="shared" si="37"/>
        <v>0</v>
      </c>
      <c r="X129" s="28">
        <f t="shared" si="38"/>
        <v>0</v>
      </c>
      <c r="Y129" s="28">
        <f t="shared" si="43"/>
        <v>10</v>
      </c>
      <c r="Z129" s="28">
        <f t="shared" si="39"/>
        <v>0</v>
      </c>
      <c r="AA129" s="28">
        <f t="shared" si="40"/>
        <v>0</v>
      </c>
      <c r="AB129" s="28" t="str">
        <f t="shared" si="41"/>
        <v>10</v>
      </c>
      <c r="AC129" s="22">
        <f t="shared" si="42"/>
        <v>20</v>
      </c>
      <c r="AD129" s="34">
        <v>121</v>
      </c>
    </row>
    <row r="130" spans="1:30" ht="19.899999999999999" customHeight="1" thickBot="1" x14ac:dyDescent="0.35">
      <c r="A130" s="11">
        <v>63</v>
      </c>
      <c r="B130" s="2" t="s">
        <v>301</v>
      </c>
      <c r="C130" s="2" t="s">
        <v>123</v>
      </c>
      <c r="D130" s="39" t="s">
        <v>93</v>
      </c>
      <c r="E130" s="2" t="s">
        <v>185</v>
      </c>
      <c r="F130" s="2" t="s">
        <v>186</v>
      </c>
      <c r="G130" s="18">
        <v>28316</v>
      </c>
      <c r="H130" s="23">
        <v>46226</v>
      </c>
      <c r="I130" s="12"/>
      <c r="J130" s="20">
        <v>1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 t="shared" si="33"/>
        <v>49</v>
      </c>
      <c r="T130" s="28">
        <f t="shared" si="34"/>
        <v>0</v>
      </c>
      <c r="U130" s="28">
        <f t="shared" si="35"/>
        <v>0</v>
      </c>
      <c r="V130" s="28">
        <f t="shared" si="36"/>
        <v>0</v>
      </c>
      <c r="W130" s="28">
        <f t="shared" si="37"/>
        <v>0</v>
      </c>
      <c r="X130" s="28">
        <f t="shared" si="38"/>
        <v>0</v>
      </c>
      <c r="Y130" s="28">
        <f t="shared" si="43"/>
        <v>10</v>
      </c>
      <c r="Z130" s="28">
        <f t="shared" si="39"/>
        <v>0</v>
      </c>
      <c r="AA130" s="28">
        <f t="shared" si="40"/>
        <v>0</v>
      </c>
      <c r="AB130" s="28" t="str">
        <f t="shared" si="41"/>
        <v>10</v>
      </c>
      <c r="AC130" s="22">
        <f t="shared" si="42"/>
        <v>20</v>
      </c>
      <c r="AD130" s="33">
        <v>122</v>
      </c>
    </row>
    <row r="131" spans="1:30" ht="19.899999999999999" customHeight="1" thickBot="1" x14ac:dyDescent="0.35">
      <c r="A131" s="2">
        <v>137</v>
      </c>
      <c r="B131" s="2" t="s">
        <v>552</v>
      </c>
      <c r="C131" s="2" t="s">
        <v>553</v>
      </c>
      <c r="D131" s="39" t="s">
        <v>554</v>
      </c>
      <c r="E131" s="2" t="s">
        <v>78</v>
      </c>
      <c r="F131" s="2" t="s">
        <v>555</v>
      </c>
      <c r="G131" s="18">
        <v>29483</v>
      </c>
      <c r="H131" s="23">
        <v>46226</v>
      </c>
      <c r="I131" s="12"/>
      <c r="J131" s="20">
        <v>1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 t="shared" si="33"/>
        <v>45</v>
      </c>
      <c r="T131" s="28">
        <f t="shared" si="34"/>
        <v>0</v>
      </c>
      <c r="U131" s="28">
        <f t="shared" si="35"/>
        <v>0</v>
      </c>
      <c r="V131" s="28">
        <f t="shared" si="36"/>
        <v>0</v>
      </c>
      <c r="W131" s="28">
        <f t="shared" si="37"/>
        <v>0</v>
      </c>
      <c r="X131" s="28">
        <f t="shared" si="38"/>
        <v>0</v>
      </c>
      <c r="Y131" s="28">
        <f t="shared" si="43"/>
        <v>10</v>
      </c>
      <c r="Z131" s="28">
        <f t="shared" si="39"/>
        <v>0</v>
      </c>
      <c r="AA131" s="28">
        <f t="shared" si="40"/>
        <v>0</v>
      </c>
      <c r="AB131" s="28" t="str">
        <f t="shared" si="41"/>
        <v>10</v>
      </c>
      <c r="AC131" s="22">
        <f t="shared" si="42"/>
        <v>20</v>
      </c>
      <c r="AD131" s="34">
        <v>123</v>
      </c>
    </row>
    <row r="132" spans="1:30" ht="19.899999999999999" customHeight="1" thickBot="1" x14ac:dyDescent="0.35">
      <c r="A132" s="11">
        <v>5</v>
      </c>
      <c r="B132" s="2" t="s">
        <v>70</v>
      </c>
      <c r="C132" s="2" t="s">
        <v>71</v>
      </c>
      <c r="D132" s="39" t="s">
        <v>72</v>
      </c>
      <c r="E132" s="2" t="s">
        <v>73</v>
      </c>
      <c r="F132" s="2" t="s">
        <v>74</v>
      </c>
      <c r="G132" s="18">
        <v>26506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f t="shared" si="33"/>
        <v>53</v>
      </c>
      <c r="T132" s="28">
        <f t="shared" si="34"/>
        <v>0</v>
      </c>
      <c r="U132" s="28">
        <f t="shared" si="35"/>
        <v>0</v>
      </c>
      <c r="V132" s="28">
        <f t="shared" si="36"/>
        <v>0</v>
      </c>
      <c r="W132" s="28">
        <f t="shared" si="37"/>
        <v>0</v>
      </c>
      <c r="X132" s="28">
        <f t="shared" si="38"/>
        <v>0</v>
      </c>
      <c r="Y132" s="28">
        <f t="shared" si="43"/>
        <v>0</v>
      </c>
      <c r="Z132" s="28">
        <f t="shared" si="39"/>
        <v>0</v>
      </c>
      <c r="AA132" s="28">
        <f t="shared" si="40"/>
        <v>0</v>
      </c>
      <c r="AB132" s="28">
        <f t="shared" si="41"/>
        <v>20</v>
      </c>
      <c r="AC132" s="22">
        <f t="shared" si="42"/>
        <v>20</v>
      </c>
      <c r="AD132" s="33">
        <v>124</v>
      </c>
    </row>
    <row r="133" spans="1:30" ht="19.899999999999999" customHeight="1" thickBot="1" x14ac:dyDescent="0.35">
      <c r="A133" s="2">
        <v>12</v>
      </c>
      <c r="B133" s="2" t="s">
        <v>106</v>
      </c>
      <c r="C133" s="2" t="s">
        <v>107</v>
      </c>
      <c r="D133" s="39" t="s">
        <v>108</v>
      </c>
      <c r="E133" s="2" t="s">
        <v>62</v>
      </c>
      <c r="F133" s="2" t="s">
        <v>109</v>
      </c>
      <c r="G133" s="18">
        <v>24527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f t="shared" si="33"/>
        <v>59</v>
      </c>
      <c r="T133" s="28">
        <f t="shared" si="34"/>
        <v>0</v>
      </c>
      <c r="U133" s="28">
        <f t="shared" si="35"/>
        <v>0</v>
      </c>
      <c r="V133" s="28">
        <f t="shared" si="36"/>
        <v>0</v>
      </c>
      <c r="W133" s="28">
        <f t="shared" si="37"/>
        <v>0</v>
      </c>
      <c r="X133" s="28">
        <f t="shared" si="38"/>
        <v>0</v>
      </c>
      <c r="Y133" s="28">
        <f t="shared" si="43"/>
        <v>0</v>
      </c>
      <c r="Z133" s="28">
        <f t="shared" si="39"/>
        <v>0</v>
      </c>
      <c r="AA133" s="28">
        <f t="shared" si="40"/>
        <v>0</v>
      </c>
      <c r="AB133" s="28">
        <f t="shared" si="41"/>
        <v>20</v>
      </c>
      <c r="AC133" s="22">
        <f t="shared" si="42"/>
        <v>20</v>
      </c>
      <c r="AD133" s="34">
        <v>125</v>
      </c>
    </row>
    <row r="134" spans="1:30" ht="19.899999999999999" customHeight="1" thickBot="1" x14ac:dyDescent="0.35">
      <c r="A134" s="11">
        <v>19</v>
      </c>
      <c r="B134" s="2" t="s">
        <v>135</v>
      </c>
      <c r="C134" s="2" t="s">
        <v>136</v>
      </c>
      <c r="D134" s="39" t="s">
        <v>137</v>
      </c>
      <c r="E134" s="2" t="s">
        <v>138</v>
      </c>
      <c r="F134" s="2" t="s">
        <v>139</v>
      </c>
      <c r="G134" s="18">
        <v>24170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f t="shared" si="33"/>
        <v>60</v>
      </c>
      <c r="T134" s="28">
        <f t="shared" si="34"/>
        <v>0</v>
      </c>
      <c r="U134" s="28">
        <f t="shared" si="35"/>
        <v>0</v>
      </c>
      <c r="V134" s="28">
        <f t="shared" si="36"/>
        <v>0</v>
      </c>
      <c r="W134" s="28">
        <f t="shared" si="37"/>
        <v>0</v>
      </c>
      <c r="X134" s="28">
        <f t="shared" si="38"/>
        <v>0</v>
      </c>
      <c r="Y134" s="28">
        <f t="shared" si="43"/>
        <v>0</v>
      </c>
      <c r="Z134" s="28">
        <f t="shared" si="39"/>
        <v>0</v>
      </c>
      <c r="AA134" s="28">
        <f t="shared" si="40"/>
        <v>0</v>
      </c>
      <c r="AB134" s="28">
        <f t="shared" si="41"/>
        <v>20</v>
      </c>
      <c r="AC134" s="22">
        <f t="shared" si="42"/>
        <v>20</v>
      </c>
      <c r="AD134" s="33">
        <v>126</v>
      </c>
    </row>
    <row r="135" spans="1:30" ht="19.899999999999999" customHeight="1" thickBot="1" x14ac:dyDescent="0.35">
      <c r="A135" s="2">
        <v>79</v>
      </c>
      <c r="B135" s="2" t="s">
        <v>363</v>
      </c>
      <c r="C135" s="2" t="s">
        <v>364</v>
      </c>
      <c r="D135" s="39" t="s">
        <v>357</v>
      </c>
      <c r="E135" s="2" t="s">
        <v>284</v>
      </c>
      <c r="F135" s="2" t="s">
        <v>365</v>
      </c>
      <c r="G135" s="18">
        <v>24848</v>
      </c>
      <c r="H135" s="23">
        <v>46226</v>
      </c>
      <c r="I135" s="12"/>
      <c r="J135" s="20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 t="shared" si="33"/>
        <v>58</v>
      </c>
      <c r="T135" s="28">
        <f t="shared" si="34"/>
        <v>0</v>
      </c>
      <c r="U135" s="28">
        <f t="shared" si="35"/>
        <v>0</v>
      </c>
      <c r="V135" s="28">
        <f t="shared" si="36"/>
        <v>0</v>
      </c>
      <c r="W135" s="28">
        <f t="shared" si="37"/>
        <v>0</v>
      </c>
      <c r="X135" s="28">
        <f t="shared" si="38"/>
        <v>0</v>
      </c>
      <c r="Y135" s="28">
        <f t="shared" si="43"/>
        <v>0</v>
      </c>
      <c r="Z135" s="28">
        <f t="shared" si="39"/>
        <v>0</v>
      </c>
      <c r="AA135" s="28">
        <f t="shared" si="40"/>
        <v>0</v>
      </c>
      <c r="AB135" s="28">
        <f t="shared" si="41"/>
        <v>20</v>
      </c>
      <c r="AC135" s="22">
        <f t="shared" si="42"/>
        <v>20</v>
      </c>
      <c r="AD135" s="34">
        <v>127</v>
      </c>
    </row>
    <row r="136" spans="1:30" ht="19.899999999999999" customHeight="1" thickBot="1" x14ac:dyDescent="0.35">
      <c r="A136" s="11">
        <v>80</v>
      </c>
      <c r="B136" s="2" t="s">
        <v>366</v>
      </c>
      <c r="C136" s="17" t="s">
        <v>367</v>
      </c>
      <c r="D136" s="41" t="s">
        <v>368</v>
      </c>
      <c r="E136" s="17" t="s">
        <v>202</v>
      </c>
      <c r="F136" s="17" t="s">
        <v>369</v>
      </c>
      <c r="G136" s="18">
        <v>25724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 t="shared" si="33"/>
        <v>56</v>
      </c>
      <c r="T136" s="28">
        <f t="shared" si="34"/>
        <v>0</v>
      </c>
      <c r="U136" s="28">
        <f t="shared" si="35"/>
        <v>0</v>
      </c>
      <c r="V136" s="28">
        <f t="shared" si="36"/>
        <v>0</v>
      </c>
      <c r="W136" s="28">
        <f t="shared" si="37"/>
        <v>0</v>
      </c>
      <c r="X136" s="28">
        <f t="shared" si="38"/>
        <v>0</v>
      </c>
      <c r="Y136" s="28">
        <f t="shared" si="43"/>
        <v>0</v>
      </c>
      <c r="Z136" s="28">
        <f t="shared" si="39"/>
        <v>0</v>
      </c>
      <c r="AA136" s="28">
        <f t="shared" si="40"/>
        <v>0</v>
      </c>
      <c r="AB136" s="28">
        <f t="shared" si="41"/>
        <v>20</v>
      </c>
      <c r="AC136" s="22">
        <f t="shared" si="42"/>
        <v>20</v>
      </c>
      <c r="AD136" s="33">
        <v>128</v>
      </c>
    </row>
    <row r="137" spans="1:30" ht="19.899999999999999" customHeight="1" thickBot="1" x14ac:dyDescent="0.35">
      <c r="A137" s="2">
        <v>82</v>
      </c>
      <c r="B137" s="49" t="s">
        <v>375</v>
      </c>
      <c r="C137" s="17" t="s">
        <v>376</v>
      </c>
      <c r="D137" s="41" t="s">
        <v>377</v>
      </c>
      <c r="E137" s="17" t="s">
        <v>378</v>
      </c>
      <c r="F137" s="2" t="s">
        <v>379</v>
      </c>
      <c r="G137" s="18">
        <v>24210</v>
      </c>
      <c r="H137" s="23">
        <v>46226</v>
      </c>
      <c r="I137" s="12"/>
      <c r="J137" s="20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 t="shared" ref="S137:S155" si="44">DATEDIF(G137,H137,"y")</f>
        <v>60</v>
      </c>
      <c r="T137" s="28">
        <f t="shared" ref="T137:T155" si="45">K137*17</f>
        <v>0</v>
      </c>
      <c r="U137" s="28">
        <f t="shared" ref="U137:U155" si="46">IF(L137&lt;=17,L137*K137,IF(L137&gt;17,17*K137))</f>
        <v>0</v>
      </c>
      <c r="V137" s="28">
        <f t="shared" ref="V137:V155" si="47">M137*17</f>
        <v>0</v>
      </c>
      <c r="W137" s="28">
        <f t="shared" ref="W137:W155" si="48">IF(N137=0,0,IF(N137=4,30,IF(N137=5,40,IF(N137=6,50,IF(N137=7,60,IF(N137=8,70,IF(N137=9,80,IF(N137=10,90))))))))</f>
        <v>0</v>
      </c>
      <c r="X137" s="28">
        <f t="shared" ref="X137:X155" si="49">IF(O137=3,15,IF(O137=0,0))</f>
        <v>0</v>
      </c>
      <c r="Y137" s="28">
        <f t="shared" si="43"/>
        <v>0</v>
      </c>
      <c r="Z137" s="28">
        <f t="shared" ref="Z137:Z155" si="50">Q137*10</f>
        <v>0</v>
      </c>
      <c r="AA137" s="28">
        <f t="shared" ref="AA137:AA155" si="51">IF(R137&lt;50,0,IF(R137&lt;=59,10,IF(R137&lt;=66,12,IF(R137&lt;=69,15,IF(R137&gt;=70,17)))))</f>
        <v>0</v>
      </c>
      <c r="AB137" s="28">
        <f t="shared" ref="AB137:AB155" si="52">IF(S137&gt;50,20,IF(S137&lt;=50,"10"))</f>
        <v>20</v>
      </c>
      <c r="AC137" s="22">
        <f t="shared" ref="AC137:AC168" si="53">T137+W137+X137+Y137+Z137+AA137+AB137+U137+V137</f>
        <v>20</v>
      </c>
      <c r="AD137" s="34">
        <v>129</v>
      </c>
    </row>
    <row r="138" spans="1:30" ht="19.899999999999999" customHeight="1" thickBot="1" x14ac:dyDescent="0.35">
      <c r="A138" s="11">
        <v>91</v>
      </c>
      <c r="B138" s="2" t="s">
        <v>405</v>
      </c>
      <c r="C138" s="2" t="s">
        <v>406</v>
      </c>
      <c r="D138" s="39" t="s">
        <v>407</v>
      </c>
      <c r="E138" s="2" t="s">
        <v>62</v>
      </c>
      <c r="F138" s="2" t="s">
        <v>408</v>
      </c>
      <c r="G138" s="18">
        <v>26830</v>
      </c>
      <c r="H138" s="23">
        <v>46226</v>
      </c>
      <c r="I138" s="12"/>
      <c r="J138" s="20">
        <v>2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 t="shared" si="44"/>
        <v>53</v>
      </c>
      <c r="T138" s="28">
        <f t="shared" si="45"/>
        <v>0</v>
      </c>
      <c r="U138" s="28">
        <f t="shared" si="46"/>
        <v>0</v>
      </c>
      <c r="V138" s="28">
        <f t="shared" si="47"/>
        <v>0</v>
      </c>
      <c r="W138" s="28">
        <f t="shared" si="48"/>
        <v>0</v>
      </c>
      <c r="X138" s="28">
        <f t="shared" si="49"/>
        <v>0</v>
      </c>
      <c r="Y138" s="28">
        <f t="shared" si="43"/>
        <v>0</v>
      </c>
      <c r="Z138" s="28">
        <f t="shared" si="50"/>
        <v>0</v>
      </c>
      <c r="AA138" s="28">
        <f t="shared" si="51"/>
        <v>0</v>
      </c>
      <c r="AB138" s="28">
        <f t="shared" si="52"/>
        <v>20</v>
      </c>
      <c r="AC138" s="22">
        <f t="shared" si="53"/>
        <v>20</v>
      </c>
      <c r="AD138" s="33">
        <v>130</v>
      </c>
    </row>
    <row r="139" spans="1:30" ht="19.899999999999999" customHeight="1" thickBot="1" x14ac:dyDescent="0.35">
      <c r="A139" s="2">
        <v>98</v>
      </c>
      <c r="B139" s="2" t="s">
        <v>428</v>
      </c>
      <c r="C139" s="2" t="s">
        <v>429</v>
      </c>
      <c r="D139" s="39" t="s">
        <v>169</v>
      </c>
      <c r="E139" s="2" t="s">
        <v>233</v>
      </c>
      <c r="F139" s="2" t="s">
        <v>430</v>
      </c>
      <c r="G139" s="18">
        <v>26315</v>
      </c>
      <c r="H139" s="23">
        <v>46226</v>
      </c>
      <c r="I139" s="12"/>
      <c r="J139" s="20">
        <v>1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 t="shared" si="44"/>
        <v>54</v>
      </c>
      <c r="T139" s="28">
        <f t="shared" si="45"/>
        <v>0</v>
      </c>
      <c r="U139" s="28">
        <f t="shared" si="46"/>
        <v>0</v>
      </c>
      <c r="V139" s="28">
        <f t="shared" si="47"/>
        <v>0</v>
      </c>
      <c r="W139" s="28">
        <f t="shared" si="48"/>
        <v>0</v>
      </c>
      <c r="X139" s="28">
        <f t="shared" si="49"/>
        <v>0</v>
      </c>
      <c r="Y139" s="28">
        <f t="shared" si="43"/>
        <v>0</v>
      </c>
      <c r="Z139" s="28">
        <f t="shared" si="50"/>
        <v>0</v>
      </c>
      <c r="AA139" s="28">
        <f t="shared" si="51"/>
        <v>0</v>
      </c>
      <c r="AB139" s="28">
        <f t="shared" si="52"/>
        <v>20</v>
      </c>
      <c r="AC139" s="22">
        <f t="shared" si="53"/>
        <v>20</v>
      </c>
      <c r="AD139" s="34">
        <v>131</v>
      </c>
    </row>
    <row r="140" spans="1:30" ht="19.899999999999999" customHeight="1" thickBot="1" x14ac:dyDescent="0.35">
      <c r="A140" s="11">
        <v>107</v>
      </c>
      <c r="B140" s="2" t="s">
        <v>457</v>
      </c>
      <c r="C140" s="2" t="s">
        <v>458</v>
      </c>
      <c r="D140" s="39" t="s">
        <v>459</v>
      </c>
      <c r="E140" s="2" t="s">
        <v>62</v>
      </c>
      <c r="F140" s="2" t="s">
        <v>460</v>
      </c>
      <c r="G140" s="18">
        <v>27141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 t="shared" si="44"/>
        <v>52</v>
      </c>
      <c r="T140" s="28">
        <f t="shared" si="45"/>
        <v>0</v>
      </c>
      <c r="U140" s="28">
        <f t="shared" si="46"/>
        <v>0</v>
      </c>
      <c r="V140" s="28">
        <f t="shared" si="47"/>
        <v>0</v>
      </c>
      <c r="W140" s="28">
        <f t="shared" si="48"/>
        <v>0</v>
      </c>
      <c r="X140" s="28">
        <f t="shared" si="49"/>
        <v>0</v>
      </c>
      <c r="Y140" s="28">
        <f t="shared" si="43"/>
        <v>0</v>
      </c>
      <c r="Z140" s="28">
        <f t="shared" si="50"/>
        <v>0</v>
      </c>
      <c r="AA140" s="28">
        <f t="shared" si="51"/>
        <v>0</v>
      </c>
      <c r="AB140" s="28">
        <f t="shared" si="52"/>
        <v>20</v>
      </c>
      <c r="AC140" s="22">
        <f t="shared" si="53"/>
        <v>20</v>
      </c>
      <c r="AD140" s="33">
        <v>132</v>
      </c>
    </row>
    <row r="141" spans="1:30" ht="19.899999999999999" customHeight="1" thickBot="1" x14ac:dyDescent="0.35">
      <c r="A141" s="2">
        <v>143</v>
      </c>
      <c r="B141" s="2" t="s">
        <v>573</v>
      </c>
      <c r="C141" s="2" t="s">
        <v>574</v>
      </c>
      <c r="D141" s="39" t="s">
        <v>84</v>
      </c>
      <c r="E141" s="2" t="s">
        <v>85</v>
      </c>
      <c r="F141" s="2" t="s">
        <v>575</v>
      </c>
      <c r="G141" s="18">
        <v>25882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 t="shared" si="44"/>
        <v>55</v>
      </c>
      <c r="T141" s="28">
        <f t="shared" si="45"/>
        <v>0</v>
      </c>
      <c r="U141" s="28">
        <f t="shared" si="46"/>
        <v>0</v>
      </c>
      <c r="V141" s="28">
        <f t="shared" si="47"/>
        <v>0</v>
      </c>
      <c r="W141" s="28">
        <f t="shared" si="48"/>
        <v>0</v>
      </c>
      <c r="X141" s="28">
        <f t="shared" si="49"/>
        <v>0</v>
      </c>
      <c r="Y141" s="28">
        <f t="shared" ref="Y141:Y155" si="54">IF(P141=0,0,IF(P141=1,5,IF(P141=2,10,IF(P141=3,20,IF(P141=4,30,IF(P141=5,40))))))</f>
        <v>0</v>
      </c>
      <c r="Z141" s="28">
        <f t="shared" si="50"/>
        <v>0</v>
      </c>
      <c r="AA141" s="28">
        <f t="shared" si="51"/>
        <v>0</v>
      </c>
      <c r="AB141" s="28">
        <f t="shared" si="52"/>
        <v>20</v>
      </c>
      <c r="AC141" s="22">
        <f t="shared" si="53"/>
        <v>20</v>
      </c>
      <c r="AD141" s="34">
        <v>133</v>
      </c>
    </row>
    <row r="142" spans="1:30" ht="19.899999999999999" customHeight="1" thickBot="1" x14ac:dyDescent="0.35">
      <c r="A142" s="11">
        <v>146</v>
      </c>
      <c r="B142" s="2" t="s">
        <v>583</v>
      </c>
      <c r="C142" s="2" t="s">
        <v>584</v>
      </c>
      <c r="D142" s="39" t="s">
        <v>201</v>
      </c>
      <c r="E142" s="2" t="s">
        <v>58</v>
      </c>
      <c r="F142" s="2" t="s">
        <v>585</v>
      </c>
      <c r="G142" s="18">
        <v>26451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 t="shared" si="44"/>
        <v>54</v>
      </c>
      <c r="T142" s="28">
        <f t="shared" si="45"/>
        <v>0</v>
      </c>
      <c r="U142" s="28">
        <f t="shared" si="46"/>
        <v>0</v>
      </c>
      <c r="V142" s="28">
        <f t="shared" si="47"/>
        <v>0</v>
      </c>
      <c r="W142" s="28">
        <f t="shared" si="48"/>
        <v>0</v>
      </c>
      <c r="X142" s="28">
        <f t="shared" si="49"/>
        <v>0</v>
      </c>
      <c r="Y142" s="28">
        <f t="shared" si="54"/>
        <v>0</v>
      </c>
      <c r="Z142" s="28">
        <f t="shared" si="50"/>
        <v>0</v>
      </c>
      <c r="AA142" s="28">
        <f t="shared" si="51"/>
        <v>0</v>
      </c>
      <c r="AB142" s="28">
        <f t="shared" si="52"/>
        <v>20</v>
      </c>
      <c r="AC142" s="22">
        <f t="shared" si="53"/>
        <v>20</v>
      </c>
      <c r="AD142" s="33">
        <v>134</v>
      </c>
    </row>
    <row r="143" spans="1:30" ht="19.899999999999999" customHeight="1" thickBot="1" x14ac:dyDescent="0.35">
      <c r="A143" s="2">
        <v>21</v>
      </c>
      <c r="B143" s="2" t="s">
        <v>144</v>
      </c>
      <c r="C143" s="2" t="s">
        <v>145</v>
      </c>
      <c r="D143" s="39" t="s">
        <v>146</v>
      </c>
      <c r="E143" s="2" t="s">
        <v>147</v>
      </c>
      <c r="F143" s="2" t="s">
        <v>148</v>
      </c>
      <c r="G143" s="18">
        <v>31495</v>
      </c>
      <c r="H143" s="23">
        <v>46226</v>
      </c>
      <c r="I143" s="12"/>
      <c r="J143" s="20">
        <v>1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1</v>
      </c>
      <c r="Q143" s="16">
        <v>0</v>
      </c>
      <c r="R143" s="16">
        <v>0</v>
      </c>
      <c r="S143" s="16">
        <f t="shared" si="44"/>
        <v>40</v>
      </c>
      <c r="T143" s="28">
        <f t="shared" si="45"/>
        <v>0</v>
      </c>
      <c r="U143" s="28">
        <f t="shared" si="46"/>
        <v>0</v>
      </c>
      <c r="V143" s="28">
        <f t="shared" si="47"/>
        <v>0</v>
      </c>
      <c r="W143" s="28">
        <f t="shared" si="48"/>
        <v>0</v>
      </c>
      <c r="X143" s="28">
        <f t="shared" si="49"/>
        <v>0</v>
      </c>
      <c r="Y143" s="28">
        <f t="shared" si="54"/>
        <v>5</v>
      </c>
      <c r="Z143" s="28">
        <f t="shared" si="50"/>
        <v>0</v>
      </c>
      <c r="AA143" s="28">
        <f t="shared" si="51"/>
        <v>0</v>
      </c>
      <c r="AB143" s="28" t="str">
        <f t="shared" si="52"/>
        <v>10</v>
      </c>
      <c r="AC143" s="22">
        <f t="shared" si="53"/>
        <v>15</v>
      </c>
      <c r="AD143" s="34">
        <v>135</v>
      </c>
    </row>
    <row r="144" spans="1:30" ht="19.899999999999999" customHeight="1" thickBot="1" x14ac:dyDescent="0.35">
      <c r="A144" s="11">
        <v>64</v>
      </c>
      <c r="B144" s="2" t="s">
        <v>302</v>
      </c>
      <c r="C144" s="2" t="s">
        <v>303</v>
      </c>
      <c r="D144" s="39" t="s">
        <v>124</v>
      </c>
      <c r="E144" s="2" t="s">
        <v>304</v>
      </c>
      <c r="F144" s="2" t="s">
        <v>305</v>
      </c>
      <c r="G144" s="18">
        <v>29207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1</v>
      </c>
      <c r="Q144" s="16">
        <v>0</v>
      </c>
      <c r="R144" s="16">
        <v>0</v>
      </c>
      <c r="S144" s="16">
        <f t="shared" si="44"/>
        <v>46</v>
      </c>
      <c r="T144" s="28">
        <f t="shared" si="45"/>
        <v>0</v>
      </c>
      <c r="U144" s="28">
        <f t="shared" si="46"/>
        <v>0</v>
      </c>
      <c r="V144" s="28">
        <f t="shared" si="47"/>
        <v>0</v>
      </c>
      <c r="W144" s="28">
        <f t="shared" si="48"/>
        <v>0</v>
      </c>
      <c r="X144" s="28">
        <f t="shared" si="49"/>
        <v>0</v>
      </c>
      <c r="Y144" s="28">
        <f t="shared" si="54"/>
        <v>5</v>
      </c>
      <c r="Z144" s="28">
        <f t="shared" si="50"/>
        <v>0</v>
      </c>
      <c r="AA144" s="28">
        <f t="shared" si="51"/>
        <v>0</v>
      </c>
      <c r="AB144" s="28" t="str">
        <f t="shared" si="52"/>
        <v>10</v>
      </c>
      <c r="AC144" s="22">
        <f t="shared" si="53"/>
        <v>15</v>
      </c>
      <c r="AD144" s="33">
        <v>136</v>
      </c>
    </row>
    <row r="145" spans="1:30" ht="19.899999999999999" customHeight="1" thickBot="1" x14ac:dyDescent="0.35">
      <c r="A145" s="2">
        <v>81</v>
      </c>
      <c r="B145" s="2" t="s">
        <v>370</v>
      </c>
      <c r="C145" s="2" t="s">
        <v>371</v>
      </c>
      <c r="D145" s="39" t="s">
        <v>372</v>
      </c>
      <c r="E145" s="2" t="s">
        <v>373</v>
      </c>
      <c r="F145" s="2" t="s">
        <v>374</v>
      </c>
      <c r="G145" s="18">
        <v>33329</v>
      </c>
      <c r="H145" s="23">
        <v>46226</v>
      </c>
      <c r="I145" s="12"/>
      <c r="J145" s="20">
        <v>1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1</v>
      </c>
      <c r="Q145" s="16">
        <v>0</v>
      </c>
      <c r="R145" s="16">
        <v>0</v>
      </c>
      <c r="S145" s="16">
        <f t="shared" si="44"/>
        <v>35</v>
      </c>
      <c r="T145" s="28">
        <f t="shared" si="45"/>
        <v>0</v>
      </c>
      <c r="U145" s="28">
        <f t="shared" si="46"/>
        <v>0</v>
      </c>
      <c r="V145" s="28">
        <f t="shared" si="47"/>
        <v>0</v>
      </c>
      <c r="W145" s="28">
        <f t="shared" si="48"/>
        <v>0</v>
      </c>
      <c r="X145" s="28">
        <f t="shared" si="49"/>
        <v>0</v>
      </c>
      <c r="Y145" s="28">
        <f t="shared" si="54"/>
        <v>5</v>
      </c>
      <c r="Z145" s="28">
        <f t="shared" si="50"/>
        <v>0</v>
      </c>
      <c r="AA145" s="28">
        <f t="shared" si="51"/>
        <v>0</v>
      </c>
      <c r="AB145" s="28" t="str">
        <f t="shared" si="52"/>
        <v>10</v>
      </c>
      <c r="AC145" s="22">
        <f t="shared" si="53"/>
        <v>15</v>
      </c>
      <c r="AD145" s="34">
        <v>137</v>
      </c>
    </row>
    <row r="146" spans="1:30" ht="19.899999999999999" customHeight="1" thickBot="1" x14ac:dyDescent="0.35">
      <c r="A146" s="11">
        <v>85</v>
      </c>
      <c r="B146" s="2" t="s">
        <v>387</v>
      </c>
      <c r="C146" s="2" t="s">
        <v>388</v>
      </c>
      <c r="D146" s="39" t="s">
        <v>129</v>
      </c>
      <c r="E146" s="2" t="s">
        <v>78</v>
      </c>
      <c r="F146" s="2" t="s">
        <v>389</v>
      </c>
      <c r="G146" s="18">
        <v>30648</v>
      </c>
      <c r="H146" s="23">
        <v>46226</v>
      </c>
      <c r="I146" s="12"/>
      <c r="J146" s="20">
        <v>1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 t="shared" si="44"/>
        <v>42</v>
      </c>
      <c r="T146" s="28">
        <f t="shared" si="45"/>
        <v>0</v>
      </c>
      <c r="U146" s="28">
        <f t="shared" si="46"/>
        <v>0</v>
      </c>
      <c r="V146" s="28">
        <f t="shared" si="47"/>
        <v>0</v>
      </c>
      <c r="W146" s="28">
        <f t="shared" si="48"/>
        <v>0</v>
      </c>
      <c r="X146" s="28">
        <f t="shared" si="49"/>
        <v>0</v>
      </c>
      <c r="Y146" s="28">
        <f t="shared" si="54"/>
        <v>5</v>
      </c>
      <c r="Z146" s="28">
        <f t="shared" si="50"/>
        <v>0</v>
      </c>
      <c r="AA146" s="28">
        <f t="shared" si="51"/>
        <v>0</v>
      </c>
      <c r="AB146" s="28" t="str">
        <f t="shared" si="52"/>
        <v>10</v>
      </c>
      <c r="AC146" s="22">
        <f t="shared" si="53"/>
        <v>15</v>
      </c>
      <c r="AD146" s="33">
        <v>138</v>
      </c>
    </row>
    <row r="147" spans="1:30" ht="19.899999999999999" customHeight="1" thickBot="1" x14ac:dyDescent="0.35">
      <c r="A147" s="2">
        <v>92</v>
      </c>
      <c r="B147" s="2" t="s">
        <v>409</v>
      </c>
      <c r="C147" s="2" t="s">
        <v>410</v>
      </c>
      <c r="D147" s="39" t="s">
        <v>72</v>
      </c>
      <c r="E147" s="2" t="s">
        <v>325</v>
      </c>
      <c r="F147" s="2" t="s">
        <v>411</v>
      </c>
      <c r="G147" s="18">
        <v>28942</v>
      </c>
      <c r="H147" s="23">
        <v>46226</v>
      </c>
      <c r="I147" s="12"/>
      <c r="J147" s="20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 t="shared" si="44"/>
        <v>47</v>
      </c>
      <c r="T147" s="28">
        <f t="shared" si="45"/>
        <v>0</v>
      </c>
      <c r="U147" s="28">
        <f t="shared" si="46"/>
        <v>0</v>
      </c>
      <c r="V147" s="28">
        <f t="shared" si="47"/>
        <v>0</v>
      </c>
      <c r="W147" s="28">
        <f t="shared" si="48"/>
        <v>0</v>
      </c>
      <c r="X147" s="28">
        <f t="shared" si="49"/>
        <v>0</v>
      </c>
      <c r="Y147" s="28">
        <f t="shared" si="54"/>
        <v>5</v>
      </c>
      <c r="Z147" s="28">
        <f t="shared" si="50"/>
        <v>0</v>
      </c>
      <c r="AA147" s="28">
        <f t="shared" si="51"/>
        <v>0</v>
      </c>
      <c r="AB147" s="28" t="str">
        <f t="shared" si="52"/>
        <v>10</v>
      </c>
      <c r="AC147" s="22">
        <f t="shared" si="53"/>
        <v>15</v>
      </c>
      <c r="AD147" s="34">
        <v>139</v>
      </c>
    </row>
    <row r="148" spans="1:30" ht="19.899999999999999" customHeight="1" thickBot="1" x14ac:dyDescent="0.35">
      <c r="A148" s="11">
        <v>96</v>
      </c>
      <c r="B148" s="2" t="s">
        <v>422</v>
      </c>
      <c r="C148" s="2" t="s">
        <v>423</v>
      </c>
      <c r="D148" s="39" t="s">
        <v>424</v>
      </c>
      <c r="E148" s="2" t="s">
        <v>58</v>
      </c>
      <c r="F148" s="2" t="s">
        <v>425</v>
      </c>
      <c r="G148" s="18">
        <v>34406</v>
      </c>
      <c r="H148" s="23">
        <v>46226</v>
      </c>
      <c r="I148" s="12"/>
      <c r="J148" s="20">
        <v>1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 t="shared" si="44"/>
        <v>32</v>
      </c>
      <c r="T148" s="28">
        <f t="shared" si="45"/>
        <v>0</v>
      </c>
      <c r="U148" s="28">
        <f t="shared" si="46"/>
        <v>0</v>
      </c>
      <c r="V148" s="28">
        <f t="shared" si="47"/>
        <v>0</v>
      </c>
      <c r="W148" s="28">
        <f t="shared" si="48"/>
        <v>0</v>
      </c>
      <c r="X148" s="28">
        <f t="shared" si="49"/>
        <v>0</v>
      </c>
      <c r="Y148" s="28">
        <f t="shared" si="54"/>
        <v>5</v>
      </c>
      <c r="Z148" s="28">
        <f t="shared" si="50"/>
        <v>0</v>
      </c>
      <c r="AA148" s="28">
        <f t="shared" si="51"/>
        <v>0</v>
      </c>
      <c r="AB148" s="28" t="str">
        <f t="shared" si="52"/>
        <v>10</v>
      </c>
      <c r="AC148" s="22">
        <f t="shared" si="53"/>
        <v>15</v>
      </c>
      <c r="AD148" s="33">
        <v>140</v>
      </c>
    </row>
    <row r="149" spans="1:30" ht="19.899999999999999" customHeight="1" thickBot="1" x14ac:dyDescent="0.35">
      <c r="A149" s="2">
        <v>144</v>
      </c>
      <c r="B149" s="2" t="s">
        <v>576</v>
      </c>
      <c r="C149" s="2" t="s">
        <v>577</v>
      </c>
      <c r="D149" s="39" t="s">
        <v>93</v>
      </c>
      <c r="E149" s="2" t="s">
        <v>53</v>
      </c>
      <c r="F149" s="2" t="s">
        <v>578</v>
      </c>
      <c r="G149" s="18">
        <v>30130</v>
      </c>
      <c r="H149" s="23">
        <v>46226</v>
      </c>
      <c r="I149" s="12"/>
      <c r="J149" s="20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 t="shared" si="44"/>
        <v>44</v>
      </c>
      <c r="T149" s="28">
        <f t="shared" si="45"/>
        <v>0</v>
      </c>
      <c r="U149" s="28">
        <f t="shared" si="46"/>
        <v>0</v>
      </c>
      <c r="V149" s="28">
        <f t="shared" si="47"/>
        <v>0</v>
      </c>
      <c r="W149" s="28">
        <f t="shared" si="48"/>
        <v>0</v>
      </c>
      <c r="X149" s="28">
        <f t="shared" si="49"/>
        <v>0</v>
      </c>
      <c r="Y149" s="28">
        <f t="shared" si="54"/>
        <v>5</v>
      </c>
      <c r="Z149" s="28">
        <f t="shared" si="50"/>
        <v>0</v>
      </c>
      <c r="AA149" s="28">
        <f t="shared" si="51"/>
        <v>0</v>
      </c>
      <c r="AB149" s="28" t="str">
        <f t="shared" si="52"/>
        <v>10</v>
      </c>
      <c r="AC149" s="22">
        <f t="shared" si="53"/>
        <v>15</v>
      </c>
      <c r="AD149" s="34">
        <v>141</v>
      </c>
    </row>
    <row r="150" spans="1:30" ht="19.899999999999999" customHeight="1" thickBot="1" x14ac:dyDescent="0.35">
      <c r="A150" s="11">
        <v>15</v>
      </c>
      <c r="B150" s="2" t="s">
        <v>117</v>
      </c>
      <c r="C150" s="2" t="s">
        <v>118</v>
      </c>
      <c r="D150" s="39" t="s">
        <v>119</v>
      </c>
      <c r="E150" s="2" t="s">
        <v>120</v>
      </c>
      <c r="F150" s="2" t="s">
        <v>121</v>
      </c>
      <c r="G150" s="18">
        <v>32108</v>
      </c>
      <c r="H150" s="23">
        <v>46226</v>
      </c>
      <c r="I150" s="12"/>
      <c r="J150" s="20">
        <v>1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f t="shared" si="44"/>
        <v>38</v>
      </c>
      <c r="T150" s="28">
        <f t="shared" si="45"/>
        <v>0</v>
      </c>
      <c r="U150" s="28">
        <f t="shared" si="46"/>
        <v>0</v>
      </c>
      <c r="V150" s="28">
        <f t="shared" si="47"/>
        <v>0</v>
      </c>
      <c r="W150" s="28">
        <f t="shared" si="48"/>
        <v>0</v>
      </c>
      <c r="X150" s="28">
        <f t="shared" si="49"/>
        <v>0</v>
      </c>
      <c r="Y150" s="28">
        <f t="shared" si="54"/>
        <v>0</v>
      </c>
      <c r="Z150" s="28">
        <f t="shared" si="50"/>
        <v>0</v>
      </c>
      <c r="AA150" s="28">
        <f t="shared" si="51"/>
        <v>0</v>
      </c>
      <c r="AB150" s="28" t="str">
        <f t="shared" si="52"/>
        <v>10</v>
      </c>
      <c r="AC150" s="22">
        <f t="shared" si="53"/>
        <v>10</v>
      </c>
      <c r="AD150" s="33">
        <v>142</v>
      </c>
    </row>
    <row r="151" spans="1:30" ht="19.899999999999999" customHeight="1" thickBot="1" x14ac:dyDescent="0.35">
      <c r="A151" s="2">
        <v>29</v>
      </c>
      <c r="B151" s="2" t="s">
        <v>175</v>
      </c>
      <c r="C151" s="2" t="s">
        <v>176</v>
      </c>
      <c r="D151" s="39" t="s">
        <v>177</v>
      </c>
      <c r="E151" s="2" t="s">
        <v>112</v>
      </c>
      <c r="F151" s="2" t="s">
        <v>178</v>
      </c>
      <c r="G151" s="18">
        <v>31697</v>
      </c>
      <c r="H151" s="23">
        <v>46226</v>
      </c>
      <c r="I151" s="12"/>
      <c r="J151" s="20">
        <v>1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f t="shared" si="44"/>
        <v>39</v>
      </c>
      <c r="T151" s="28">
        <f t="shared" si="45"/>
        <v>0</v>
      </c>
      <c r="U151" s="28">
        <f t="shared" si="46"/>
        <v>0</v>
      </c>
      <c r="V151" s="28">
        <f t="shared" si="47"/>
        <v>0</v>
      </c>
      <c r="W151" s="28">
        <f t="shared" si="48"/>
        <v>0</v>
      </c>
      <c r="X151" s="28">
        <f t="shared" si="49"/>
        <v>0</v>
      </c>
      <c r="Y151" s="28">
        <f t="shared" si="54"/>
        <v>0</v>
      </c>
      <c r="Z151" s="28">
        <f t="shared" si="50"/>
        <v>0</v>
      </c>
      <c r="AA151" s="28">
        <f t="shared" si="51"/>
        <v>0</v>
      </c>
      <c r="AB151" s="28" t="str">
        <f t="shared" si="52"/>
        <v>10</v>
      </c>
      <c r="AC151" s="22">
        <f t="shared" si="53"/>
        <v>10</v>
      </c>
      <c r="AD151" s="34">
        <v>143</v>
      </c>
    </row>
    <row r="152" spans="1:30" ht="19.899999999999999" customHeight="1" thickBot="1" x14ac:dyDescent="0.35">
      <c r="A152" s="11">
        <v>40</v>
      </c>
      <c r="B152" s="2" t="s">
        <v>218</v>
      </c>
      <c r="C152" s="2" t="s">
        <v>219</v>
      </c>
      <c r="D152" s="39" t="s">
        <v>62</v>
      </c>
      <c r="E152" s="2" t="s">
        <v>66</v>
      </c>
      <c r="F152" s="2" t="s">
        <v>220</v>
      </c>
      <c r="G152" s="18">
        <v>32350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f t="shared" si="44"/>
        <v>37</v>
      </c>
      <c r="T152" s="28">
        <f t="shared" si="45"/>
        <v>0</v>
      </c>
      <c r="U152" s="28">
        <f t="shared" si="46"/>
        <v>0</v>
      </c>
      <c r="V152" s="28">
        <f t="shared" si="47"/>
        <v>0</v>
      </c>
      <c r="W152" s="28">
        <f t="shared" si="48"/>
        <v>0</v>
      </c>
      <c r="X152" s="28">
        <f t="shared" si="49"/>
        <v>0</v>
      </c>
      <c r="Y152" s="28">
        <f t="shared" si="54"/>
        <v>0</v>
      </c>
      <c r="Z152" s="28">
        <f t="shared" si="50"/>
        <v>0</v>
      </c>
      <c r="AA152" s="28">
        <f t="shared" si="51"/>
        <v>0</v>
      </c>
      <c r="AB152" s="28" t="str">
        <f t="shared" si="52"/>
        <v>10</v>
      </c>
      <c r="AC152" s="22">
        <f t="shared" si="53"/>
        <v>10</v>
      </c>
      <c r="AD152" s="33">
        <v>144</v>
      </c>
    </row>
    <row r="153" spans="1:30" ht="19.899999999999999" customHeight="1" thickBot="1" x14ac:dyDescent="0.35">
      <c r="A153" s="2">
        <v>97</v>
      </c>
      <c r="B153" s="2" t="s">
        <v>426</v>
      </c>
      <c r="C153" s="2" t="s">
        <v>123</v>
      </c>
      <c r="D153" s="39" t="s">
        <v>84</v>
      </c>
      <c r="E153" s="2" t="s">
        <v>62</v>
      </c>
      <c r="F153" s="2" t="s">
        <v>427</v>
      </c>
      <c r="G153" s="18">
        <v>30294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f t="shared" si="44"/>
        <v>43</v>
      </c>
      <c r="T153" s="28">
        <f t="shared" si="45"/>
        <v>0</v>
      </c>
      <c r="U153" s="28">
        <f t="shared" si="46"/>
        <v>0</v>
      </c>
      <c r="V153" s="28">
        <f t="shared" si="47"/>
        <v>0</v>
      </c>
      <c r="W153" s="28">
        <f t="shared" si="48"/>
        <v>0</v>
      </c>
      <c r="X153" s="28">
        <f t="shared" si="49"/>
        <v>0</v>
      </c>
      <c r="Y153" s="28">
        <f t="shared" si="54"/>
        <v>0</v>
      </c>
      <c r="Z153" s="28">
        <f t="shared" si="50"/>
        <v>0</v>
      </c>
      <c r="AA153" s="28">
        <f t="shared" si="51"/>
        <v>0</v>
      </c>
      <c r="AB153" s="28" t="str">
        <f t="shared" si="52"/>
        <v>10</v>
      </c>
      <c r="AC153" s="22">
        <f t="shared" si="53"/>
        <v>10</v>
      </c>
      <c r="AD153" s="34">
        <v>145</v>
      </c>
    </row>
    <row r="154" spans="1:30" ht="19.899999999999999" customHeight="1" thickBot="1" x14ac:dyDescent="0.35">
      <c r="A154" s="11">
        <v>122</v>
      </c>
      <c r="B154" s="2" t="s">
        <v>503</v>
      </c>
      <c r="C154" s="2" t="s">
        <v>504</v>
      </c>
      <c r="D154" s="39" t="s">
        <v>505</v>
      </c>
      <c r="E154" s="2" t="s">
        <v>58</v>
      </c>
      <c r="F154" s="2" t="s">
        <v>506</v>
      </c>
      <c r="G154" s="18">
        <v>37078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f t="shared" si="44"/>
        <v>25</v>
      </c>
      <c r="T154" s="28">
        <f t="shared" si="45"/>
        <v>0</v>
      </c>
      <c r="U154" s="28">
        <f t="shared" si="46"/>
        <v>0</v>
      </c>
      <c r="V154" s="28">
        <f t="shared" si="47"/>
        <v>0</v>
      </c>
      <c r="W154" s="28">
        <f t="shared" si="48"/>
        <v>0</v>
      </c>
      <c r="X154" s="28">
        <f t="shared" si="49"/>
        <v>0</v>
      </c>
      <c r="Y154" s="28">
        <f t="shared" si="54"/>
        <v>0</v>
      </c>
      <c r="Z154" s="28">
        <f t="shared" si="50"/>
        <v>0</v>
      </c>
      <c r="AA154" s="28">
        <f t="shared" si="51"/>
        <v>0</v>
      </c>
      <c r="AB154" s="28" t="str">
        <f t="shared" si="52"/>
        <v>10</v>
      </c>
      <c r="AC154" s="22">
        <f t="shared" si="53"/>
        <v>10</v>
      </c>
      <c r="AD154" s="33">
        <v>146</v>
      </c>
    </row>
    <row r="155" spans="1:30" ht="19.899999999999999" customHeight="1" thickBot="1" x14ac:dyDescent="0.35">
      <c r="A155" s="2">
        <v>147</v>
      </c>
      <c r="B155" s="2" t="s">
        <v>586</v>
      </c>
      <c r="C155" s="2" t="s">
        <v>587</v>
      </c>
      <c r="D155" s="39" t="s">
        <v>89</v>
      </c>
      <c r="E155" s="2" t="s">
        <v>170</v>
      </c>
      <c r="F155" s="2" t="s">
        <v>588</v>
      </c>
      <c r="G155" s="18">
        <v>32714</v>
      </c>
      <c r="H155" s="23">
        <v>46226</v>
      </c>
      <c r="I155" s="12"/>
      <c r="J155" s="20">
        <v>1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 t="shared" si="44"/>
        <v>36</v>
      </c>
      <c r="T155" s="28">
        <f t="shared" si="45"/>
        <v>0</v>
      </c>
      <c r="U155" s="28">
        <f t="shared" si="46"/>
        <v>0</v>
      </c>
      <c r="V155" s="28">
        <f t="shared" si="47"/>
        <v>0</v>
      </c>
      <c r="W155" s="28">
        <f t="shared" si="48"/>
        <v>0</v>
      </c>
      <c r="X155" s="28">
        <f t="shared" si="49"/>
        <v>0</v>
      </c>
      <c r="Y155" s="28">
        <f t="shared" si="54"/>
        <v>0</v>
      </c>
      <c r="Z155" s="28">
        <f t="shared" si="50"/>
        <v>0</v>
      </c>
      <c r="AA155" s="28">
        <f t="shared" si="51"/>
        <v>0</v>
      </c>
      <c r="AB155" s="28" t="str">
        <f t="shared" si="52"/>
        <v>10</v>
      </c>
      <c r="AC155" s="22">
        <f t="shared" si="53"/>
        <v>10</v>
      </c>
      <c r="AD155" s="34">
        <v>147</v>
      </c>
    </row>
    <row r="156" spans="1:30" ht="19.899999999999999" customHeight="1" thickBot="1" x14ac:dyDescent="0.35">
      <c r="A156" s="11">
        <v>149</v>
      </c>
      <c r="B156" s="2"/>
      <c r="C156" s="2"/>
      <c r="D156" s="39"/>
      <c r="E156" s="2"/>
      <c r="F156" s="2"/>
      <c r="G156" s="18"/>
      <c r="H156" s="23"/>
      <c r="I156" s="12"/>
      <c r="J156" s="20"/>
      <c r="K156" s="16"/>
      <c r="L156" s="16"/>
      <c r="M156" s="16"/>
      <c r="N156" s="16"/>
      <c r="O156" s="16"/>
      <c r="P156" s="16"/>
      <c r="Q156" s="16"/>
      <c r="R156" s="16"/>
      <c r="S156" s="16"/>
      <c r="T156" s="28"/>
      <c r="U156" s="28"/>
      <c r="V156" s="28"/>
      <c r="W156" s="28"/>
      <c r="X156" s="28"/>
      <c r="Y156" s="28"/>
      <c r="Z156" s="28"/>
      <c r="AA156" s="28"/>
      <c r="AB156" s="28"/>
      <c r="AC156" s="22"/>
      <c r="AD156" s="33"/>
    </row>
    <row r="157" spans="1:30" ht="19.899999999999999" customHeight="1" thickBot="1" x14ac:dyDescent="0.35">
      <c r="A157" s="2">
        <v>150</v>
      </c>
      <c r="B157" s="2"/>
      <c r="C157" s="2"/>
      <c r="D157" s="39"/>
      <c r="E157" s="2"/>
      <c r="F157" s="2"/>
      <c r="G157" s="18"/>
      <c r="H157" s="23"/>
      <c r="I157" s="12"/>
      <c r="J157" s="20"/>
      <c r="K157" s="16"/>
      <c r="L157" s="16"/>
      <c r="M157" s="16"/>
      <c r="N157" s="16"/>
      <c r="O157" s="16"/>
      <c r="P157" s="16"/>
      <c r="Q157" s="16"/>
      <c r="R157" s="16"/>
      <c r="S157" s="16"/>
      <c r="T157" s="28"/>
      <c r="U157" s="28"/>
      <c r="V157" s="28"/>
      <c r="W157" s="28"/>
      <c r="X157" s="28"/>
      <c r="Y157" s="28"/>
      <c r="Z157" s="28"/>
      <c r="AA157" s="28"/>
      <c r="AB157" s="28"/>
      <c r="AC157" s="22"/>
      <c r="AD157" s="34"/>
    </row>
    <row r="158" spans="1:30" ht="19.899999999999999" customHeight="1" thickBot="1" x14ac:dyDescent="0.35">
      <c r="A158" s="11">
        <v>151</v>
      </c>
      <c r="B158" s="2"/>
      <c r="C158" s="2"/>
      <c r="D158" s="39"/>
      <c r="E158" s="2"/>
      <c r="F158" s="2"/>
      <c r="G158" s="18"/>
      <c r="H158" s="23"/>
      <c r="I158" s="12"/>
      <c r="J158" s="20"/>
      <c r="K158" s="16"/>
      <c r="L158" s="16"/>
      <c r="M158" s="16"/>
      <c r="N158" s="16"/>
      <c r="O158" s="16"/>
      <c r="P158" s="16"/>
      <c r="Q158" s="16"/>
      <c r="R158" s="16"/>
      <c r="S158" s="16"/>
      <c r="T158" s="28"/>
      <c r="U158" s="28"/>
      <c r="V158" s="28"/>
      <c r="W158" s="28"/>
      <c r="X158" s="28"/>
      <c r="Y158" s="28"/>
      <c r="Z158" s="28"/>
      <c r="AA158" s="28"/>
      <c r="AB158" s="28"/>
      <c r="AC158" s="22"/>
      <c r="AD158" s="33"/>
    </row>
    <row r="159" spans="1:30" ht="19.899999999999999" customHeight="1" thickBot="1" x14ac:dyDescent="0.35">
      <c r="A159" s="2">
        <v>152</v>
      </c>
      <c r="B159" s="2"/>
      <c r="C159" s="2"/>
      <c r="D159" s="39"/>
      <c r="E159" s="2"/>
      <c r="F159" s="2"/>
      <c r="G159" s="18"/>
      <c r="H159" s="23"/>
      <c r="I159" s="12"/>
      <c r="J159" s="20"/>
      <c r="K159" s="16"/>
      <c r="L159" s="16"/>
      <c r="M159" s="16"/>
      <c r="N159" s="16"/>
      <c r="O159" s="16"/>
      <c r="P159" s="16"/>
      <c r="Q159" s="16"/>
      <c r="R159" s="16"/>
      <c r="S159" s="16"/>
      <c r="T159" s="28"/>
      <c r="U159" s="28"/>
      <c r="V159" s="28"/>
      <c r="W159" s="28"/>
      <c r="X159" s="28"/>
      <c r="Y159" s="28"/>
      <c r="Z159" s="28"/>
      <c r="AA159" s="28"/>
      <c r="AB159" s="28"/>
      <c r="AC159" s="22"/>
      <c r="AD159" s="34"/>
    </row>
    <row r="160" spans="1:30" ht="19.899999999999999" customHeight="1" thickBot="1" x14ac:dyDescent="0.35">
      <c r="A160" s="11">
        <v>153</v>
      </c>
      <c r="B160" s="2"/>
      <c r="C160" s="2"/>
      <c r="D160" s="39"/>
      <c r="E160" s="2"/>
      <c r="F160" s="2"/>
      <c r="G160" s="18"/>
      <c r="H160" s="23"/>
      <c r="I160" s="12"/>
      <c r="J160" s="20"/>
      <c r="K160" s="16"/>
      <c r="L160" s="16"/>
      <c r="M160" s="16"/>
      <c r="N160" s="16"/>
      <c r="O160" s="16"/>
      <c r="P160" s="16"/>
      <c r="Q160" s="16"/>
      <c r="R160" s="16"/>
      <c r="S160" s="16"/>
      <c r="T160" s="28"/>
      <c r="U160" s="28"/>
      <c r="V160" s="28"/>
      <c r="W160" s="28"/>
      <c r="X160" s="28"/>
      <c r="Y160" s="28"/>
      <c r="Z160" s="28"/>
      <c r="AA160" s="28"/>
      <c r="AB160" s="28"/>
      <c r="AC160" s="22"/>
      <c r="AD160" s="33"/>
    </row>
    <row r="161" spans="1:30" ht="19.899999999999999" customHeight="1" thickBot="1" x14ac:dyDescent="0.35">
      <c r="A161" s="2">
        <v>154</v>
      </c>
      <c r="B161" s="2"/>
      <c r="C161" s="2"/>
      <c r="D161" s="39"/>
      <c r="E161" s="2"/>
      <c r="F161" s="2"/>
      <c r="G161" s="18"/>
      <c r="H161" s="23"/>
      <c r="I161" s="12"/>
      <c r="J161" s="20"/>
      <c r="K161" s="16"/>
      <c r="L161" s="16"/>
      <c r="M161" s="16"/>
      <c r="N161" s="16"/>
      <c r="O161" s="16"/>
      <c r="P161" s="16"/>
      <c r="Q161" s="16"/>
      <c r="R161" s="16"/>
      <c r="S161" s="16"/>
      <c r="T161" s="28"/>
      <c r="U161" s="28"/>
      <c r="V161" s="28"/>
      <c r="W161" s="28"/>
      <c r="X161" s="28"/>
      <c r="Y161" s="28"/>
      <c r="Z161" s="28"/>
      <c r="AA161" s="28"/>
      <c r="AB161" s="28"/>
      <c r="AC161" s="22"/>
      <c r="AD161" s="34"/>
    </row>
    <row r="162" spans="1:30" ht="19.899999999999999" customHeight="1" thickBot="1" x14ac:dyDescent="0.35">
      <c r="A162" s="11">
        <v>155</v>
      </c>
      <c r="B162" s="2"/>
      <c r="C162" s="17"/>
      <c r="D162" s="41"/>
      <c r="E162" s="17"/>
      <c r="F162" s="17"/>
      <c r="G162" s="18"/>
      <c r="H162" s="23"/>
      <c r="I162" s="12"/>
      <c r="J162" s="20"/>
      <c r="K162" s="16"/>
      <c r="L162" s="16"/>
      <c r="M162" s="16"/>
      <c r="N162" s="16"/>
      <c r="O162" s="16"/>
      <c r="P162" s="16"/>
      <c r="Q162" s="16"/>
      <c r="R162" s="16"/>
      <c r="S162" s="16"/>
      <c r="T162" s="28"/>
      <c r="U162" s="28"/>
      <c r="V162" s="28"/>
      <c r="W162" s="28"/>
      <c r="X162" s="28"/>
      <c r="Y162" s="28"/>
      <c r="Z162" s="28"/>
      <c r="AA162" s="28"/>
      <c r="AB162" s="28"/>
      <c r="AC162" s="22"/>
      <c r="AD162" s="33"/>
    </row>
    <row r="163" spans="1:30" ht="19.899999999999999" customHeight="1" thickBot="1" x14ac:dyDescent="0.35">
      <c r="A163" s="2">
        <v>156</v>
      </c>
      <c r="B163" s="2"/>
      <c r="C163" s="2"/>
      <c r="D163" s="39"/>
      <c r="E163" s="2"/>
      <c r="F163" s="2"/>
      <c r="G163" s="18"/>
      <c r="H163" s="23"/>
      <c r="I163" s="12"/>
      <c r="J163" s="20"/>
      <c r="K163" s="16"/>
      <c r="L163" s="16"/>
      <c r="M163" s="16"/>
      <c r="N163" s="16"/>
      <c r="O163" s="16"/>
      <c r="P163" s="16"/>
      <c r="Q163" s="16"/>
      <c r="R163" s="16"/>
      <c r="S163" s="16"/>
      <c r="T163" s="28"/>
      <c r="U163" s="28"/>
      <c r="V163" s="28"/>
      <c r="W163" s="28"/>
      <c r="X163" s="28"/>
      <c r="Y163" s="28"/>
      <c r="Z163" s="28"/>
      <c r="AA163" s="28"/>
      <c r="AB163" s="28"/>
      <c r="AC163" s="22"/>
      <c r="AD163" s="34"/>
    </row>
    <row r="164" spans="1:30" ht="19.899999999999999" customHeight="1" thickBot="1" x14ac:dyDescent="0.35">
      <c r="A164" s="11">
        <v>157</v>
      </c>
      <c r="B164" s="2"/>
      <c r="C164" s="2"/>
      <c r="D164" s="39"/>
      <c r="E164" s="2"/>
      <c r="F164" s="2"/>
      <c r="G164" s="18"/>
      <c r="H164" s="23"/>
      <c r="I164" s="12"/>
      <c r="J164" s="20"/>
      <c r="K164" s="16"/>
      <c r="L164" s="16"/>
      <c r="M164" s="16"/>
      <c r="N164" s="16"/>
      <c r="O164" s="16"/>
      <c r="P164" s="16"/>
      <c r="Q164" s="16"/>
      <c r="R164" s="16"/>
      <c r="S164" s="16"/>
      <c r="T164" s="28"/>
      <c r="U164" s="28"/>
      <c r="V164" s="28"/>
      <c r="W164" s="28"/>
      <c r="X164" s="28"/>
      <c r="Y164" s="28"/>
      <c r="Z164" s="28"/>
      <c r="AA164" s="28"/>
      <c r="AB164" s="28"/>
      <c r="AC164" s="22"/>
      <c r="AD164" s="33"/>
    </row>
    <row r="165" spans="1:30" ht="19.899999999999999" customHeight="1" thickBot="1" x14ac:dyDescent="0.35">
      <c r="A165" s="2">
        <v>158</v>
      </c>
      <c r="B165" s="2"/>
      <c r="C165" s="17"/>
      <c r="D165" s="41"/>
      <c r="E165" s="17"/>
      <c r="F165" s="17"/>
      <c r="G165" s="18"/>
      <c r="H165" s="23"/>
      <c r="I165" s="12"/>
      <c r="J165" s="20"/>
      <c r="K165" s="16"/>
      <c r="L165" s="16"/>
      <c r="M165" s="16"/>
      <c r="N165" s="16"/>
      <c r="O165" s="16"/>
      <c r="P165" s="16"/>
      <c r="Q165" s="16"/>
      <c r="R165" s="16"/>
      <c r="S165" s="16"/>
      <c r="T165" s="28"/>
      <c r="U165" s="28"/>
      <c r="V165" s="28"/>
      <c r="W165" s="28"/>
      <c r="X165" s="28"/>
      <c r="Y165" s="28"/>
      <c r="Z165" s="28"/>
      <c r="AA165" s="28"/>
      <c r="AB165" s="28"/>
      <c r="AC165" s="22"/>
      <c r="AD165" s="34"/>
    </row>
    <row r="166" spans="1:30" ht="19.899999999999999" customHeight="1" thickBot="1" x14ac:dyDescent="0.35">
      <c r="A166" s="11">
        <v>159</v>
      </c>
      <c r="B166" s="2"/>
      <c r="C166" s="2"/>
      <c r="D166" s="39"/>
      <c r="E166" s="2"/>
      <c r="F166" s="2"/>
      <c r="G166" s="18"/>
      <c r="H166" s="23"/>
      <c r="I166" s="12"/>
      <c r="J166" s="20"/>
      <c r="K166" s="16"/>
      <c r="L166" s="16"/>
      <c r="M166" s="16"/>
      <c r="N166" s="16"/>
      <c r="O166" s="16"/>
      <c r="P166" s="16"/>
      <c r="Q166" s="16"/>
      <c r="R166" s="16"/>
      <c r="S166" s="16"/>
      <c r="T166" s="28"/>
      <c r="U166" s="28"/>
      <c r="V166" s="28"/>
      <c r="W166" s="28"/>
      <c r="X166" s="28"/>
      <c r="Y166" s="28"/>
      <c r="Z166" s="28"/>
      <c r="AA166" s="28"/>
      <c r="AB166" s="28"/>
      <c r="AC166" s="22"/>
      <c r="AD166" s="33"/>
    </row>
    <row r="167" spans="1:30" ht="19.899999999999999" customHeight="1" thickBot="1" x14ac:dyDescent="0.35">
      <c r="A167" s="2">
        <v>160</v>
      </c>
      <c r="B167" s="2"/>
      <c r="C167" s="2"/>
      <c r="D167" s="39"/>
      <c r="E167" s="2"/>
      <c r="F167" s="2"/>
      <c r="G167" s="18"/>
      <c r="H167" s="23"/>
      <c r="I167" s="12"/>
      <c r="J167" s="20"/>
      <c r="K167" s="16"/>
      <c r="L167" s="16"/>
      <c r="M167" s="16"/>
      <c r="N167" s="16"/>
      <c r="O167" s="16"/>
      <c r="P167" s="16"/>
      <c r="Q167" s="16"/>
      <c r="R167" s="16"/>
      <c r="S167" s="16"/>
      <c r="T167" s="28"/>
      <c r="U167" s="28"/>
      <c r="V167" s="28"/>
      <c r="W167" s="28"/>
      <c r="X167" s="28"/>
      <c r="Y167" s="28"/>
      <c r="Z167" s="28"/>
      <c r="AA167" s="28"/>
      <c r="AB167" s="28"/>
      <c r="AC167" s="22"/>
      <c r="AD167" s="34"/>
    </row>
    <row r="168" spans="1:30" ht="19.899999999999999" customHeight="1" thickBot="1" x14ac:dyDescent="0.35">
      <c r="A168" s="11">
        <v>161</v>
      </c>
      <c r="B168" s="2"/>
      <c r="C168" s="2"/>
      <c r="D168" s="39"/>
      <c r="E168" s="2"/>
      <c r="F168" s="2"/>
      <c r="G168" s="18"/>
      <c r="H168" s="23"/>
      <c r="I168" s="12"/>
      <c r="J168" s="20"/>
      <c r="K168" s="16"/>
      <c r="L168" s="16"/>
      <c r="M168" s="16"/>
      <c r="N168" s="16"/>
      <c r="O168" s="16"/>
      <c r="P168" s="16"/>
      <c r="Q168" s="16"/>
      <c r="R168" s="16"/>
      <c r="S168" s="16"/>
      <c r="T168" s="28"/>
      <c r="U168" s="28"/>
      <c r="V168" s="28"/>
      <c r="W168" s="28"/>
      <c r="X168" s="28"/>
      <c r="Y168" s="28"/>
      <c r="Z168" s="28"/>
      <c r="AA168" s="28"/>
      <c r="AB168" s="28"/>
      <c r="AC168" s="22"/>
      <c r="AD168" s="33"/>
    </row>
    <row r="169" spans="1:30" ht="19.899999999999999" customHeight="1" thickBot="1" x14ac:dyDescent="0.35">
      <c r="A169" s="2">
        <v>162</v>
      </c>
      <c r="B169" s="2"/>
      <c r="C169" s="17"/>
      <c r="D169" s="41"/>
      <c r="E169" s="17"/>
      <c r="F169" s="17"/>
      <c r="G169" s="18"/>
      <c r="H169" s="23"/>
      <c r="I169" s="12"/>
      <c r="J169" s="20"/>
      <c r="K169" s="16"/>
      <c r="L169" s="16"/>
      <c r="M169" s="16"/>
      <c r="N169" s="16"/>
      <c r="O169" s="16"/>
      <c r="P169" s="16"/>
      <c r="Q169" s="16"/>
      <c r="R169" s="16"/>
      <c r="S169" s="16"/>
      <c r="T169" s="28"/>
      <c r="U169" s="28"/>
      <c r="V169" s="28"/>
      <c r="W169" s="28"/>
      <c r="X169" s="28"/>
      <c r="Y169" s="28"/>
      <c r="Z169" s="28"/>
      <c r="AA169" s="28"/>
      <c r="AB169" s="28"/>
      <c r="AC169" s="22"/>
      <c r="AD169" s="34"/>
    </row>
    <row r="170" spans="1:30" ht="19.899999999999999" customHeight="1" thickBot="1" x14ac:dyDescent="0.35">
      <c r="A170" s="11">
        <v>163</v>
      </c>
      <c r="B170" s="2"/>
      <c r="C170" s="2"/>
      <c r="D170" s="39"/>
      <c r="E170" s="2"/>
      <c r="F170" s="2"/>
      <c r="G170" s="18"/>
      <c r="H170" s="23"/>
      <c r="I170" s="12"/>
      <c r="J170" s="20"/>
      <c r="K170" s="16"/>
      <c r="L170" s="16"/>
      <c r="M170" s="16"/>
      <c r="N170" s="16"/>
      <c r="O170" s="16"/>
      <c r="P170" s="16"/>
      <c r="Q170" s="16"/>
      <c r="R170" s="16"/>
      <c r="S170" s="16"/>
      <c r="T170" s="28"/>
      <c r="U170" s="28"/>
      <c r="V170" s="28"/>
      <c r="W170" s="28"/>
      <c r="X170" s="28"/>
      <c r="Y170" s="28"/>
      <c r="Z170" s="28"/>
      <c r="AA170" s="28"/>
      <c r="AB170" s="28"/>
      <c r="AC170" s="22"/>
      <c r="AD170" s="33"/>
    </row>
    <row r="171" spans="1:30" ht="19.899999999999999" customHeight="1" thickBot="1" x14ac:dyDescent="0.35">
      <c r="A171" s="2">
        <v>164</v>
      </c>
      <c r="B171" s="2"/>
      <c r="C171" s="2"/>
      <c r="D171" s="39"/>
      <c r="E171" s="2"/>
      <c r="F171" s="2"/>
      <c r="G171" s="18"/>
      <c r="H171" s="23"/>
      <c r="I171" s="12"/>
      <c r="J171" s="20"/>
      <c r="K171" s="16"/>
      <c r="L171" s="16"/>
      <c r="M171" s="16"/>
      <c r="N171" s="16"/>
      <c r="O171" s="16"/>
      <c r="P171" s="16"/>
      <c r="Q171" s="16"/>
      <c r="R171" s="16"/>
      <c r="S171" s="16"/>
      <c r="T171" s="28"/>
      <c r="U171" s="28"/>
      <c r="V171" s="28"/>
      <c r="W171" s="28"/>
      <c r="X171" s="28"/>
      <c r="Y171" s="28"/>
      <c r="Z171" s="28"/>
      <c r="AA171" s="28"/>
      <c r="AB171" s="28"/>
      <c r="AC171" s="22"/>
      <c r="AD171" s="34"/>
    </row>
    <row r="172" spans="1:30" ht="19.899999999999999" customHeight="1" thickBot="1" x14ac:dyDescent="0.35">
      <c r="A172" s="11">
        <v>165</v>
      </c>
      <c r="B172" s="2"/>
      <c r="C172" s="17"/>
      <c r="D172" s="41"/>
      <c r="E172" s="17"/>
      <c r="F172" s="17"/>
      <c r="G172" s="18"/>
      <c r="H172" s="23"/>
      <c r="I172" s="12"/>
      <c r="J172" s="20"/>
      <c r="K172" s="16"/>
      <c r="L172" s="16"/>
      <c r="M172" s="16"/>
      <c r="N172" s="16"/>
      <c r="O172" s="16"/>
      <c r="P172" s="16"/>
      <c r="Q172" s="16"/>
      <c r="R172" s="16"/>
      <c r="S172" s="16"/>
      <c r="T172" s="28"/>
      <c r="U172" s="28"/>
      <c r="V172" s="28"/>
      <c r="W172" s="28"/>
      <c r="X172" s="28"/>
      <c r="Y172" s="28"/>
      <c r="Z172" s="28"/>
      <c r="AA172" s="28"/>
      <c r="AB172" s="28"/>
      <c r="AC172" s="22"/>
      <c r="AD172" s="33"/>
    </row>
    <row r="173" spans="1:30" ht="19.899999999999999" customHeight="1" thickBot="1" x14ac:dyDescent="0.35">
      <c r="A173" s="2">
        <v>166</v>
      </c>
      <c r="B173" s="2"/>
      <c r="C173" s="2"/>
      <c r="D173" s="39"/>
      <c r="E173" s="2"/>
      <c r="F173" s="2"/>
      <c r="G173" s="18"/>
      <c r="H173" s="23"/>
      <c r="I173" s="12"/>
      <c r="J173" s="20"/>
      <c r="K173" s="16"/>
      <c r="L173" s="16"/>
      <c r="M173" s="16"/>
      <c r="N173" s="16"/>
      <c r="O173" s="16"/>
      <c r="P173" s="16"/>
      <c r="Q173" s="16"/>
      <c r="R173" s="16"/>
      <c r="S173" s="16"/>
      <c r="T173" s="28"/>
      <c r="U173" s="28"/>
      <c r="V173" s="28"/>
      <c r="W173" s="28"/>
      <c r="X173" s="28"/>
      <c r="Y173" s="28"/>
      <c r="Z173" s="28"/>
      <c r="AA173" s="28"/>
      <c r="AB173" s="28"/>
      <c r="AC173" s="22"/>
      <c r="AD173" s="34"/>
    </row>
    <row r="174" spans="1:30" ht="19.899999999999999" customHeight="1" thickBot="1" x14ac:dyDescent="0.35">
      <c r="A174" s="11">
        <v>167</v>
      </c>
      <c r="B174" s="2"/>
      <c r="C174" s="2"/>
      <c r="D174" s="39"/>
      <c r="E174" s="2"/>
      <c r="F174" s="2"/>
      <c r="G174" s="18"/>
      <c r="H174" s="23"/>
      <c r="I174" s="12"/>
      <c r="J174" s="20"/>
      <c r="K174" s="16"/>
      <c r="L174" s="16"/>
      <c r="M174" s="16"/>
      <c r="N174" s="16"/>
      <c r="O174" s="16"/>
      <c r="P174" s="16"/>
      <c r="Q174" s="16"/>
      <c r="R174" s="16"/>
      <c r="S174" s="16"/>
      <c r="T174" s="28"/>
      <c r="U174" s="28"/>
      <c r="V174" s="28"/>
      <c r="W174" s="28"/>
      <c r="X174" s="28"/>
      <c r="Y174" s="28"/>
      <c r="Z174" s="28"/>
      <c r="AA174" s="28"/>
      <c r="AB174" s="28"/>
      <c r="AC174" s="22"/>
      <c r="AD174" s="33"/>
    </row>
    <row r="175" spans="1:30" ht="19.899999999999999" customHeight="1" thickBot="1" x14ac:dyDescent="0.35">
      <c r="A175" s="2">
        <v>168</v>
      </c>
      <c r="B175" s="2"/>
      <c r="C175" s="2"/>
      <c r="D175" s="39"/>
      <c r="E175" s="2"/>
      <c r="F175" s="2"/>
      <c r="G175" s="18"/>
      <c r="H175" s="23"/>
      <c r="I175" s="12"/>
      <c r="J175" s="20"/>
      <c r="K175" s="16"/>
      <c r="L175" s="16"/>
      <c r="M175" s="16"/>
      <c r="N175" s="16"/>
      <c r="O175" s="16"/>
      <c r="P175" s="16"/>
      <c r="Q175" s="16"/>
      <c r="R175" s="16"/>
      <c r="S175" s="16"/>
      <c r="T175" s="28"/>
      <c r="U175" s="28"/>
      <c r="V175" s="28"/>
      <c r="W175" s="28"/>
      <c r="X175" s="28"/>
      <c r="Y175" s="28"/>
      <c r="Z175" s="28"/>
      <c r="AA175" s="28"/>
      <c r="AB175" s="28"/>
      <c r="AC175" s="22"/>
      <c r="AD175" s="34"/>
    </row>
    <row r="176" spans="1:30" ht="19.899999999999999" customHeight="1" thickBot="1" x14ac:dyDescent="0.35">
      <c r="A176" s="11">
        <v>169</v>
      </c>
      <c r="B176" s="2"/>
      <c r="C176" s="2"/>
      <c r="D176" s="39"/>
      <c r="E176" s="2"/>
      <c r="F176" s="2"/>
      <c r="G176" s="18"/>
      <c r="H176" s="23"/>
      <c r="I176" s="12"/>
      <c r="J176" s="20"/>
      <c r="K176" s="16"/>
      <c r="L176" s="16"/>
      <c r="M176" s="16"/>
      <c r="N176" s="16"/>
      <c r="O176" s="16"/>
      <c r="P176" s="16"/>
      <c r="Q176" s="16"/>
      <c r="R176" s="16"/>
      <c r="S176" s="16"/>
      <c r="T176" s="28"/>
      <c r="U176" s="28"/>
      <c r="V176" s="28"/>
      <c r="W176" s="28"/>
      <c r="X176" s="28"/>
      <c r="Y176" s="28"/>
      <c r="Z176" s="28"/>
      <c r="AA176" s="28"/>
      <c r="AB176" s="28"/>
      <c r="AC176" s="22"/>
      <c r="AD176" s="33"/>
    </row>
    <row r="177" spans="1:30" ht="19.899999999999999" customHeight="1" thickBot="1" x14ac:dyDescent="0.35">
      <c r="A177" s="2">
        <v>170</v>
      </c>
      <c r="B177" s="2"/>
      <c r="C177" s="2"/>
      <c r="D177" s="39"/>
      <c r="E177" s="2"/>
      <c r="F177" s="2"/>
      <c r="G177" s="18"/>
      <c r="H177" s="23"/>
      <c r="I177" s="12"/>
      <c r="J177" s="20"/>
      <c r="K177" s="16"/>
      <c r="L177" s="16"/>
      <c r="M177" s="16"/>
      <c r="N177" s="16"/>
      <c r="O177" s="16"/>
      <c r="P177" s="16"/>
      <c r="Q177" s="16"/>
      <c r="R177" s="16"/>
      <c r="S177" s="16"/>
      <c r="T177" s="28"/>
      <c r="U177" s="28"/>
      <c r="V177" s="28"/>
      <c r="W177" s="28"/>
      <c r="X177" s="28"/>
      <c r="Y177" s="28"/>
      <c r="Z177" s="28"/>
      <c r="AA177" s="28"/>
      <c r="AB177" s="28"/>
      <c r="AC177" s="22"/>
      <c r="AD177" s="34"/>
    </row>
    <row r="178" spans="1:30" ht="19.899999999999999" customHeight="1" thickBot="1" x14ac:dyDescent="0.35">
      <c r="A178" s="11">
        <v>171</v>
      </c>
      <c r="B178" s="2"/>
      <c r="C178" s="2"/>
      <c r="D178" s="39"/>
      <c r="E178" s="2"/>
      <c r="F178" s="2"/>
      <c r="G178" s="18"/>
      <c r="H178" s="23"/>
      <c r="I178" s="12"/>
      <c r="J178" s="20"/>
      <c r="K178" s="16"/>
      <c r="L178" s="16"/>
      <c r="M178" s="16"/>
      <c r="N178" s="16"/>
      <c r="O178" s="16"/>
      <c r="P178" s="16"/>
      <c r="Q178" s="16"/>
      <c r="R178" s="16"/>
      <c r="S178" s="16"/>
      <c r="T178" s="28"/>
      <c r="U178" s="28"/>
      <c r="V178" s="28"/>
      <c r="W178" s="28"/>
      <c r="X178" s="28"/>
      <c r="Y178" s="28"/>
      <c r="Z178" s="28"/>
      <c r="AA178" s="28"/>
      <c r="AB178" s="28"/>
      <c r="AC178" s="22"/>
      <c r="AD178" s="33"/>
    </row>
    <row r="179" spans="1:30" ht="19.899999999999999" customHeight="1" thickBot="1" x14ac:dyDescent="0.35">
      <c r="A179" s="2">
        <v>172</v>
      </c>
      <c r="B179" s="2"/>
      <c r="C179" s="2"/>
      <c r="D179" s="39"/>
      <c r="E179" s="2"/>
      <c r="F179" s="2"/>
      <c r="G179" s="18"/>
      <c r="H179" s="23"/>
      <c r="I179" s="12"/>
      <c r="J179" s="20"/>
      <c r="K179" s="16"/>
      <c r="L179" s="16"/>
      <c r="M179" s="16"/>
      <c r="N179" s="16"/>
      <c r="O179" s="16"/>
      <c r="P179" s="16"/>
      <c r="Q179" s="16"/>
      <c r="R179" s="16"/>
      <c r="S179" s="16"/>
      <c r="T179" s="28"/>
      <c r="U179" s="28"/>
      <c r="V179" s="28"/>
      <c r="W179" s="28"/>
      <c r="X179" s="28"/>
      <c r="Y179" s="28"/>
      <c r="Z179" s="28"/>
      <c r="AA179" s="28"/>
      <c r="AB179" s="28"/>
      <c r="AC179" s="22"/>
      <c r="AD179" s="34"/>
    </row>
    <row r="180" spans="1:30" ht="19.899999999999999" customHeight="1" thickBot="1" x14ac:dyDescent="0.35">
      <c r="A180" s="11">
        <v>173</v>
      </c>
      <c r="B180" s="2"/>
      <c r="C180" s="2"/>
      <c r="D180" s="39"/>
      <c r="E180" s="2"/>
      <c r="F180" s="2"/>
      <c r="G180" s="18"/>
      <c r="H180" s="23"/>
      <c r="I180" s="12"/>
      <c r="J180" s="20"/>
      <c r="K180" s="16"/>
      <c r="L180" s="16"/>
      <c r="M180" s="16"/>
      <c r="N180" s="16"/>
      <c r="O180" s="16"/>
      <c r="P180" s="16"/>
      <c r="Q180" s="16"/>
      <c r="R180" s="16"/>
      <c r="S180" s="16"/>
      <c r="T180" s="28"/>
      <c r="U180" s="28"/>
      <c r="V180" s="28"/>
      <c r="W180" s="28"/>
      <c r="X180" s="28"/>
      <c r="Y180" s="28"/>
      <c r="Z180" s="28"/>
      <c r="AA180" s="28"/>
      <c r="AB180" s="28"/>
      <c r="AC180" s="22"/>
      <c r="AD180" s="33"/>
    </row>
    <row r="181" spans="1:30" ht="19.899999999999999" customHeight="1" thickBot="1" x14ac:dyDescent="0.35">
      <c r="A181" s="2">
        <v>174</v>
      </c>
      <c r="B181" s="2"/>
      <c r="C181" s="2"/>
      <c r="D181" s="39"/>
      <c r="E181" s="2"/>
      <c r="F181" s="2"/>
      <c r="G181" s="18"/>
      <c r="H181" s="23"/>
      <c r="I181" s="12"/>
      <c r="J181" s="20"/>
      <c r="K181" s="16"/>
      <c r="L181" s="16"/>
      <c r="M181" s="16"/>
      <c r="N181" s="16"/>
      <c r="O181" s="16"/>
      <c r="P181" s="16"/>
      <c r="Q181" s="16"/>
      <c r="R181" s="16"/>
      <c r="S181" s="16"/>
      <c r="T181" s="28"/>
      <c r="U181" s="28"/>
      <c r="V181" s="28"/>
      <c r="W181" s="28"/>
      <c r="X181" s="28"/>
      <c r="Y181" s="28"/>
      <c r="Z181" s="28"/>
      <c r="AA181" s="28"/>
      <c r="AB181" s="28"/>
      <c r="AC181" s="22"/>
      <c r="AD181" s="34"/>
    </row>
    <row r="182" spans="1:30" ht="19.899999999999999" customHeight="1" thickBot="1" x14ac:dyDescent="0.35">
      <c r="A182" s="11">
        <v>175</v>
      </c>
      <c r="B182" s="2"/>
      <c r="C182" s="2"/>
      <c r="D182" s="39"/>
      <c r="E182" s="2"/>
      <c r="F182" s="2"/>
      <c r="G182" s="18"/>
      <c r="H182" s="23"/>
      <c r="I182" s="12"/>
      <c r="J182" s="20"/>
      <c r="K182" s="16"/>
      <c r="L182" s="16"/>
      <c r="M182" s="16"/>
      <c r="N182" s="16"/>
      <c r="O182" s="16"/>
      <c r="P182" s="16"/>
      <c r="Q182" s="16"/>
      <c r="R182" s="16"/>
      <c r="S182" s="16"/>
      <c r="T182" s="28"/>
      <c r="U182" s="28"/>
      <c r="V182" s="28"/>
      <c r="W182" s="28"/>
      <c r="X182" s="28"/>
      <c r="Y182" s="28"/>
      <c r="Z182" s="28"/>
      <c r="AA182" s="28"/>
      <c r="AB182" s="28"/>
      <c r="AC182" s="22"/>
      <c r="AD182" s="33"/>
    </row>
    <row r="183" spans="1:30" ht="19.899999999999999" customHeight="1" thickBot="1" x14ac:dyDescent="0.35">
      <c r="A183" s="2">
        <v>176</v>
      </c>
      <c r="B183" s="2"/>
      <c r="C183" s="2"/>
      <c r="D183" s="39"/>
      <c r="E183" s="2"/>
      <c r="F183" s="2"/>
      <c r="G183" s="18"/>
      <c r="H183" s="23"/>
      <c r="I183" s="12"/>
      <c r="J183" s="20"/>
      <c r="K183" s="16"/>
      <c r="L183" s="16"/>
      <c r="M183" s="16"/>
      <c r="N183" s="16"/>
      <c r="O183" s="16"/>
      <c r="P183" s="16"/>
      <c r="Q183" s="16"/>
      <c r="R183" s="16"/>
      <c r="S183" s="16"/>
      <c r="T183" s="28"/>
      <c r="U183" s="28"/>
      <c r="V183" s="28"/>
      <c r="W183" s="28"/>
      <c r="X183" s="28"/>
      <c r="Y183" s="28"/>
      <c r="Z183" s="28"/>
      <c r="AA183" s="28"/>
      <c r="AB183" s="28"/>
      <c r="AC183" s="22"/>
      <c r="AD183" s="34"/>
    </row>
    <row r="184" spans="1:30" ht="19.899999999999999" customHeight="1" thickBot="1" x14ac:dyDescent="0.35">
      <c r="A184" s="11">
        <v>177</v>
      </c>
      <c r="B184" s="2"/>
      <c r="C184" s="2"/>
      <c r="D184" s="39"/>
      <c r="E184" s="2"/>
      <c r="F184" s="2"/>
      <c r="G184" s="18"/>
      <c r="H184" s="23"/>
      <c r="I184" s="12"/>
      <c r="J184" s="20"/>
      <c r="K184" s="16"/>
      <c r="L184" s="16"/>
      <c r="M184" s="16"/>
      <c r="N184" s="16"/>
      <c r="O184" s="16"/>
      <c r="P184" s="16"/>
      <c r="Q184" s="16"/>
      <c r="R184" s="16"/>
      <c r="S184" s="16"/>
      <c r="T184" s="28"/>
      <c r="U184" s="28"/>
      <c r="V184" s="28"/>
      <c r="W184" s="28"/>
      <c r="X184" s="28"/>
      <c r="Y184" s="28"/>
      <c r="Z184" s="28"/>
      <c r="AA184" s="28"/>
      <c r="AB184" s="28"/>
      <c r="AC184" s="22"/>
      <c r="AD184" s="33"/>
    </row>
    <row r="185" spans="1:30" ht="19.899999999999999" customHeight="1" thickBot="1" x14ac:dyDescent="0.35">
      <c r="A185" s="2">
        <v>178</v>
      </c>
      <c r="B185" s="2"/>
      <c r="C185" s="2"/>
      <c r="D185" s="39"/>
      <c r="E185" s="2"/>
      <c r="F185" s="2"/>
      <c r="G185" s="18"/>
      <c r="H185" s="23"/>
      <c r="I185" s="12"/>
      <c r="J185" s="20"/>
      <c r="K185" s="16"/>
      <c r="L185" s="16"/>
      <c r="M185" s="16"/>
      <c r="N185" s="16"/>
      <c r="O185" s="16"/>
      <c r="P185" s="16"/>
      <c r="Q185" s="16"/>
      <c r="R185" s="16"/>
      <c r="S185" s="16"/>
      <c r="T185" s="28"/>
      <c r="U185" s="28"/>
      <c r="V185" s="28"/>
      <c r="W185" s="28"/>
      <c r="X185" s="28"/>
      <c r="Y185" s="28"/>
      <c r="Z185" s="28"/>
      <c r="AA185" s="28"/>
      <c r="AB185" s="28"/>
      <c r="AC185" s="22"/>
      <c r="AD185" s="34"/>
    </row>
    <row r="186" spans="1:30" ht="19.899999999999999" customHeight="1" thickBot="1" x14ac:dyDescent="0.35">
      <c r="A186" s="11">
        <v>179</v>
      </c>
      <c r="B186" s="2"/>
      <c r="C186" s="2"/>
      <c r="D186" s="39"/>
      <c r="E186" s="2"/>
      <c r="F186" s="2"/>
      <c r="G186" s="18"/>
      <c r="H186" s="23"/>
      <c r="I186" s="12"/>
      <c r="J186" s="20"/>
      <c r="K186" s="16"/>
      <c r="L186" s="16"/>
      <c r="M186" s="16"/>
      <c r="N186" s="16"/>
      <c r="O186" s="16"/>
      <c r="P186" s="16"/>
      <c r="Q186" s="16"/>
      <c r="R186" s="16"/>
      <c r="S186" s="16"/>
      <c r="T186" s="28"/>
      <c r="U186" s="28"/>
      <c r="V186" s="28"/>
      <c r="W186" s="28"/>
      <c r="X186" s="28"/>
      <c r="Y186" s="28"/>
      <c r="Z186" s="28"/>
      <c r="AA186" s="28"/>
      <c r="AB186" s="28"/>
      <c r="AC186" s="22"/>
      <c r="AD186" s="33"/>
    </row>
    <row r="187" spans="1:30" ht="19.899999999999999" customHeight="1" thickBot="1" x14ac:dyDescent="0.35">
      <c r="A187" s="2">
        <v>180</v>
      </c>
      <c r="B187" s="2"/>
      <c r="C187" s="2"/>
      <c r="D187" s="39"/>
      <c r="E187" s="2"/>
      <c r="F187" s="2"/>
      <c r="G187" s="18"/>
      <c r="H187" s="23"/>
      <c r="I187" s="12"/>
      <c r="J187" s="20"/>
      <c r="K187" s="16"/>
      <c r="L187" s="16"/>
      <c r="M187" s="16"/>
      <c r="N187" s="16"/>
      <c r="O187" s="16"/>
      <c r="P187" s="16"/>
      <c r="Q187" s="16"/>
      <c r="R187" s="16"/>
      <c r="S187" s="16"/>
      <c r="T187" s="28"/>
      <c r="U187" s="28"/>
      <c r="V187" s="28"/>
      <c r="W187" s="28"/>
      <c r="X187" s="28"/>
      <c r="Y187" s="28"/>
      <c r="Z187" s="28"/>
      <c r="AA187" s="28"/>
      <c r="AB187" s="28"/>
      <c r="AC187" s="22"/>
      <c r="AD187" s="34"/>
    </row>
    <row r="188" spans="1:30" ht="19.899999999999999" customHeight="1" thickBot="1" x14ac:dyDescent="0.35">
      <c r="A188" s="11">
        <v>181</v>
      </c>
      <c r="B188" s="2"/>
      <c r="C188" s="2"/>
      <c r="D188" s="39"/>
      <c r="E188" s="2"/>
      <c r="F188" s="2"/>
      <c r="G188" s="18"/>
      <c r="H188" s="23"/>
      <c r="I188" s="12"/>
      <c r="J188" s="20"/>
      <c r="K188" s="16"/>
      <c r="L188" s="16"/>
      <c r="M188" s="16"/>
      <c r="N188" s="16"/>
      <c r="O188" s="16"/>
      <c r="P188" s="16"/>
      <c r="Q188" s="16"/>
      <c r="R188" s="16"/>
      <c r="S188" s="16"/>
      <c r="T188" s="28"/>
      <c r="U188" s="28"/>
      <c r="V188" s="28"/>
      <c r="W188" s="28"/>
      <c r="X188" s="28"/>
      <c r="Y188" s="28"/>
      <c r="Z188" s="28"/>
      <c r="AA188" s="28"/>
      <c r="AB188" s="28"/>
      <c r="AC188" s="22"/>
      <c r="AD188" s="33"/>
    </row>
    <row r="189" spans="1:30" ht="19.899999999999999" customHeight="1" thickBot="1" x14ac:dyDescent="0.35">
      <c r="A189" s="2">
        <v>182</v>
      </c>
      <c r="B189" s="2"/>
      <c r="C189" s="2"/>
      <c r="D189" s="39"/>
      <c r="E189" s="2"/>
      <c r="F189" s="2"/>
      <c r="G189" s="18"/>
      <c r="H189" s="23"/>
      <c r="I189" s="12"/>
      <c r="J189" s="20"/>
      <c r="K189" s="16"/>
      <c r="L189" s="16"/>
      <c r="M189" s="16"/>
      <c r="N189" s="16"/>
      <c r="O189" s="16"/>
      <c r="P189" s="16"/>
      <c r="Q189" s="16"/>
      <c r="R189" s="16"/>
      <c r="S189" s="16"/>
      <c r="T189" s="28"/>
      <c r="U189" s="28"/>
      <c r="V189" s="28"/>
      <c r="W189" s="28"/>
      <c r="X189" s="28"/>
      <c r="Y189" s="28"/>
      <c r="Z189" s="28"/>
      <c r="AA189" s="28"/>
      <c r="AB189" s="28"/>
      <c r="AC189" s="22"/>
      <c r="AD189" s="34"/>
    </row>
    <row r="190" spans="1:30" ht="19.899999999999999" customHeight="1" thickBot="1" x14ac:dyDescent="0.35">
      <c r="A190" s="11">
        <v>183</v>
      </c>
      <c r="B190" s="2"/>
      <c r="C190" s="2"/>
      <c r="D190" s="39"/>
      <c r="E190" s="2"/>
      <c r="F190" s="2"/>
      <c r="G190" s="18"/>
      <c r="H190" s="23"/>
      <c r="I190" s="12"/>
      <c r="J190" s="20"/>
      <c r="K190" s="16"/>
      <c r="L190" s="16"/>
      <c r="M190" s="16"/>
      <c r="N190" s="16"/>
      <c r="O190" s="16"/>
      <c r="P190" s="16"/>
      <c r="Q190" s="16"/>
      <c r="R190" s="16"/>
      <c r="S190" s="16"/>
      <c r="T190" s="28"/>
      <c r="U190" s="28"/>
      <c r="V190" s="28"/>
      <c r="W190" s="28"/>
      <c r="X190" s="28"/>
      <c r="Y190" s="28"/>
      <c r="Z190" s="28"/>
      <c r="AA190" s="28"/>
      <c r="AB190" s="28"/>
      <c r="AC190" s="22"/>
      <c r="AD190" s="33"/>
    </row>
    <row r="191" spans="1:30" ht="19.899999999999999" customHeight="1" thickBot="1" x14ac:dyDescent="0.35">
      <c r="A191" s="2">
        <v>184</v>
      </c>
      <c r="B191" s="2"/>
      <c r="C191" s="2"/>
      <c r="D191" s="39"/>
      <c r="E191" s="2"/>
      <c r="F191" s="2"/>
      <c r="G191" s="18"/>
      <c r="H191" s="23"/>
      <c r="I191" s="12"/>
      <c r="J191" s="20"/>
      <c r="K191" s="16"/>
      <c r="L191" s="16"/>
      <c r="M191" s="16"/>
      <c r="N191" s="16"/>
      <c r="O191" s="16"/>
      <c r="P191" s="16"/>
      <c r="Q191" s="16"/>
      <c r="R191" s="16"/>
      <c r="S191" s="16"/>
      <c r="T191" s="28"/>
      <c r="U191" s="28"/>
      <c r="V191" s="28"/>
      <c r="W191" s="28"/>
      <c r="X191" s="28"/>
      <c r="Y191" s="28"/>
      <c r="Z191" s="28"/>
      <c r="AA191" s="28"/>
      <c r="AB191" s="28"/>
      <c r="AC191" s="22"/>
      <c r="AD191" s="34"/>
    </row>
    <row r="192" spans="1:30" ht="19.899999999999999" customHeight="1" thickBot="1" x14ac:dyDescent="0.35">
      <c r="A192" s="11">
        <v>185</v>
      </c>
      <c r="B192" s="2"/>
      <c r="C192" s="2"/>
      <c r="D192" s="39"/>
      <c r="E192" s="2"/>
      <c r="F192" s="2"/>
      <c r="G192" s="18"/>
      <c r="H192" s="23"/>
      <c r="I192" s="12"/>
      <c r="J192" s="20"/>
      <c r="K192" s="16"/>
      <c r="L192" s="16"/>
      <c r="M192" s="16"/>
      <c r="N192" s="16"/>
      <c r="O192" s="16"/>
      <c r="P192" s="16"/>
      <c r="Q192" s="16"/>
      <c r="R192" s="16"/>
      <c r="S192" s="16"/>
      <c r="T192" s="28"/>
      <c r="U192" s="28"/>
      <c r="V192" s="28"/>
      <c r="W192" s="28"/>
      <c r="X192" s="28"/>
      <c r="Y192" s="28"/>
      <c r="Z192" s="28"/>
      <c r="AA192" s="28"/>
      <c r="AB192" s="28"/>
      <c r="AC192" s="22"/>
      <c r="AD192" s="33"/>
    </row>
    <row r="193" spans="1:30" ht="19.899999999999999" customHeight="1" thickBot="1" x14ac:dyDescent="0.35">
      <c r="A193" s="2">
        <v>186</v>
      </c>
      <c r="B193" s="2"/>
      <c r="C193" s="2"/>
      <c r="D193" s="39"/>
      <c r="E193" s="2"/>
      <c r="F193" s="2"/>
      <c r="G193" s="18"/>
      <c r="H193" s="23"/>
      <c r="I193" s="12"/>
      <c r="J193" s="20"/>
      <c r="K193" s="16"/>
      <c r="L193" s="16"/>
      <c r="M193" s="16"/>
      <c r="N193" s="16"/>
      <c r="O193" s="16"/>
      <c r="P193" s="16"/>
      <c r="Q193" s="16"/>
      <c r="R193" s="16"/>
      <c r="S193" s="16"/>
      <c r="T193" s="28"/>
      <c r="U193" s="28"/>
      <c r="V193" s="28"/>
      <c r="W193" s="28"/>
      <c r="X193" s="28"/>
      <c r="Y193" s="28"/>
      <c r="Z193" s="28"/>
      <c r="AA193" s="28"/>
      <c r="AB193" s="28"/>
      <c r="AC193" s="22"/>
      <c r="AD193" s="34"/>
    </row>
    <row r="194" spans="1:30" ht="19.899999999999999" customHeight="1" thickBot="1" x14ac:dyDescent="0.35">
      <c r="A194" s="11">
        <v>187</v>
      </c>
      <c r="B194" s="2"/>
      <c r="C194" s="2"/>
      <c r="D194" s="39"/>
      <c r="E194" s="2"/>
      <c r="F194" s="2"/>
      <c r="G194" s="18"/>
      <c r="H194" s="23"/>
      <c r="I194" s="12"/>
      <c r="J194" s="20"/>
      <c r="K194" s="16"/>
      <c r="L194" s="16"/>
      <c r="M194" s="16"/>
      <c r="N194" s="16"/>
      <c r="O194" s="16"/>
      <c r="P194" s="16"/>
      <c r="Q194" s="16"/>
      <c r="R194" s="16"/>
      <c r="S194" s="16"/>
      <c r="T194" s="28"/>
      <c r="U194" s="28"/>
      <c r="V194" s="28"/>
      <c r="W194" s="28"/>
      <c r="X194" s="28"/>
      <c r="Y194" s="28"/>
      <c r="Z194" s="28"/>
      <c r="AA194" s="28"/>
      <c r="AB194" s="28"/>
      <c r="AC194" s="22"/>
      <c r="AD194" s="33"/>
    </row>
    <row r="195" spans="1:30" ht="19.899999999999999" customHeight="1" thickBot="1" x14ac:dyDescent="0.35">
      <c r="A195" s="2">
        <v>188</v>
      </c>
      <c r="B195" s="2"/>
      <c r="C195" s="2"/>
      <c r="D195" s="39"/>
      <c r="E195" s="2"/>
      <c r="F195" s="2"/>
      <c r="G195" s="18"/>
      <c r="H195" s="23"/>
      <c r="I195" s="12"/>
      <c r="J195" s="20"/>
      <c r="K195" s="16"/>
      <c r="L195" s="16"/>
      <c r="M195" s="16"/>
      <c r="N195" s="16"/>
      <c r="O195" s="16"/>
      <c r="P195" s="16"/>
      <c r="Q195" s="16"/>
      <c r="R195" s="16"/>
      <c r="S195" s="16"/>
      <c r="T195" s="28"/>
      <c r="U195" s="28"/>
      <c r="V195" s="28"/>
      <c r="W195" s="28"/>
      <c r="X195" s="28"/>
      <c r="Y195" s="28"/>
      <c r="Z195" s="28"/>
      <c r="AA195" s="28"/>
      <c r="AB195" s="28"/>
      <c r="AC195" s="22"/>
      <c r="AD195" s="34"/>
    </row>
    <row r="196" spans="1:30" ht="19.899999999999999" customHeight="1" thickBot="1" x14ac:dyDescent="0.35">
      <c r="A196" s="11">
        <v>189</v>
      </c>
      <c r="B196" s="2"/>
      <c r="C196" s="2"/>
      <c r="D196" s="39"/>
      <c r="E196" s="2"/>
      <c r="F196" s="2"/>
      <c r="G196" s="18"/>
      <c r="H196" s="23"/>
      <c r="I196" s="12"/>
      <c r="J196" s="20"/>
      <c r="K196" s="16"/>
      <c r="L196" s="16"/>
      <c r="M196" s="16"/>
      <c r="N196" s="16"/>
      <c r="O196" s="16"/>
      <c r="P196" s="16"/>
      <c r="Q196" s="16"/>
      <c r="R196" s="16"/>
      <c r="S196" s="16"/>
      <c r="T196" s="28"/>
      <c r="U196" s="28"/>
      <c r="V196" s="28"/>
      <c r="W196" s="28"/>
      <c r="X196" s="28"/>
      <c r="Y196" s="28"/>
      <c r="Z196" s="28"/>
      <c r="AA196" s="28"/>
      <c r="AB196" s="28"/>
      <c r="AC196" s="22"/>
      <c r="AD196" s="33"/>
    </row>
    <row r="197" spans="1:30" ht="19.899999999999999" customHeight="1" thickBot="1" x14ac:dyDescent="0.35">
      <c r="A197" s="2">
        <v>190</v>
      </c>
      <c r="B197" s="2"/>
      <c r="C197" s="2"/>
      <c r="D197" s="39"/>
      <c r="E197" s="2"/>
      <c r="F197" s="2"/>
      <c r="G197" s="18"/>
      <c r="H197" s="23"/>
      <c r="I197" s="12"/>
      <c r="J197" s="20"/>
      <c r="K197" s="16"/>
      <c r="L197" s="16"/>
      <c r="M197" s="16"/>
      <c r="N197" s="16"/>
      <c r="O197" s="16"/>
      <c r="P197" s="16"/>
      <c r="Q197" s="16"/>
      <c r="R197" s="16"/>
      <c r="S197" s="16"/>
      <c r="T197" s="28"/>
      <c r="U197" s="28"/>
      <c r="V197" s="28"/>
      <c r="W197" s="28"/>
      <c r="X197" s="28"/>
      <c r="Y197" s="28"/>
      <c r="Z197" s="28"/>
      <c r="AA197" s="28"/>
      <c r="AB197" s="28"/>
      <c r="AC197" s="22"/>
      <c r="AD197" s="34"/>
    </row>
    <row r="198" spans="1:30" ht="19.899999999999999" customHeight="1" thickBot="1" x14ac:dyDescent="0.35">
      <c r="A198" s="11">
        <v>191</v>
      </c>
      <c r="B198" s="2"/>
      <c r="C198" s="2"/>
      <c r="D198" s="39"/>
      <c r="E198" s="2"/>
      <c r="F198" s="2"/>
      <c r="G198" s="18"/>
      <c r="H198" s="23"/>
      <c r="I198" s="12"/>
      <c r="J198" s="20"/>
      <c r="K198" s="16"/>
      <c r="L198" s="16"/>
      <c r="M198" s="16"/>
      <c r="N198" s="16"/>
      <c r="O198" s="16"/>
      <c r="P198" s="16"/>
      <c r="Q198" s="16"/>
      <c r="R198" s="16"/>
      <c r="S198" s="16"/>
      <c r="T198" s="28"/>
      <c r="U198" s="28"/>
      <c r="V198" s="28"/>
      <c r="W198" s="28"/>
      <c r="X198" s="28"/>
      <c r="Y198" s="28"/>
      <c r="Z198" s="28"/>
      <c r="AA198" s="28"/>
      <c r="AB198" s="28"/>
      <c r="AC198" s="22"/>
      <c r="AD198" s="33"/>
    </row>
    <row r="199" spans="1:30" ht="19.899999999999999" customHeight="1" thickBot="1" x14ac:dyDescent="0.35">
      <c r="A199" s="2">
        <v>192</v>
      </c>
      <c r="B199" s="2"/>
      <c r="C199" s="2"/>
      <c r="D199" s="39"/>
      <c r="E199" s="2"/>
      <c r="F199" s="2"/>
      <c r="G199" s="18"/>
      <c r="H199" s="23"/>
      <c r="I199" s="12"/>
      <c r="J199" s="20"/>
      <c r="K199" s="16"/>
      <c r="L199" s="16"/>
      <c r="M199" s="16"/>
      <c r="N199" s="16"/>
      <c r="O199" s="16"/>
      <c r="P199" s="16"/>
      <c r="Q199" s="16"/>
      <c r="R199" s="16"/>
      <c r="S199" s="16"/>
      <c r="T199" s="28"/>
      <c r="U199" s="28"/>
      <c r="V199" s="28"/>
      <c r="W199" s="28"/>
      <c r="X199" s="28"/>
      <c r="Y199" s="28"/>
      <c r="Z199" s="28"/>
      <c r="AA199" s="28"/>
      <c r="AB199" s="28"/>
      <c r="AC199" s="22"/>
      <c r="AD199" s="34"/>
    </row>
    <row r="200" spans="1:30" ht="19.899999999999999" customHeight="1" thickBot="1" x14ac:dyDescent="0.35">
      <c r="A200" s="11">
        <v>193</v>
      </c>
      <c r="B200" s="2"/>
      <c r="C200" s="2"/>
      <c r="D200" s="39"/>
      <c r="E200" s="2"/>
      <c r="F200" s="2"/>
      <c r="G200" s="18"/>
      <c r="H200" s="23"/>
      <c r="I200" s="12"/>
      <c r="J200" s="20"/>
      <c r="K200" s="16"/>
      <c r="L200" s="16"/>
      <c r="M200" s="16"/>
      <c r="N200" s="16"/>
      <c r="O200" s="16"/>
      <c r="P200" s="16"/>
      <c r="Q200" s="16"/>
      <c r="R200" s="16"/>
      <c r="S200" s="16"/>
      <c r="T200" s="28"/>
      <c r="U200" s="28"/>
      <c r="V200" s="28"/>
      <c r="W200" s="28"/>
      <c r="X200" s="28"/>
      <c r="Y200" s="28"/>
      <c r="Z200" s="28"/>
      <c r="AA200" s="28"/>
      <c r="AB200" s="28"/>
      <c r="AC200" s="22"/>
      <c r="AD200" s="33"/>
    </row>
    <row r="201" spans="1:30" ht="19.899999999999999" customHeight="1" thickBot="1" x14ac:dyDescent="0.35">
      <c r="A201" s="2">
        <v>194</v>
      </c>
      <c r="B201" s="2"/>
      <c r="C201" s="2"/>
      <c r="D201" s="39"/>
      <c r="E201" s="2"/>
      <c r="F201" s="2"/>
      <c r="G201" s="18"/>
      <c r="H201" s="23"/>
      <c r="I201" s="12"/>
      <c r="J201" s="20"/>
      <c r="K201" s="16"/>
      <c r="L201" s="16"/>
      <c r="M201" s="16"/>
      <c r="N201" s="16"/>
      <c r="O201" s="16"/>
      <c r="P201" s="16"/>
      <c r="Q201" s="16"/>
      <c r="R201" s="16"/>
      <c r="S201" s="16"/>
      <c r="T201" s="28"/>
      <c r="U201" s="28"/>
      <c r="V201" s="28"/>
      <c r="W201" s="28"/>
      <c r="X201" s="28"/>
      <c r="Y201" s="28"/>
      <c r="Z201" s="28"/>
      <c r="AA201" s="28"/>
      <c r="AB201" s="28"/>
      <c r="AC201" s="22"/>
      <c r="AD201" s="34"/>
    </row>
    <row r="202" spans="1:30" ht="19.899999999999999" customHeight="1" thickBot="1" x14ac:dyDescent="0.35">
      <c r="A202" s="11">
        <v>195</v>
      </c>
      <c r="B202" s="2"/>
      <c r="C202" s="17"/>
      <c r="D202" s="41"/>
      <c r="E202" s="17"/>
      <c r="F202" s="17"/>
      <c r="G202" s="18"/>
      <c r="H202" s="23"/>
      <c r="I202" s="12"/>
      <c r="J202" s="20"/>
      <c r="K202" s="16"/>
      <c r="L202" s="16"/>
      <c r="M202" s="16"/>
      <c r="N202" s="16"/>
      <c r="O202" s="16"/>
      <c r="P202" s="16"/>
      <c r="Q202" s="16"/>
      <c r="R202" s="16"/>
      <c r="S202" s="16"/>
      <c r="T202" s="28"/>
      <c r="U202" s="28"/>
      <c r="V202" s="28"/>
      <c r="W202" s="28"/>
      <c r="X202" s="28"/>
      <c r="Y202" s="28"/>
      <c r="Z202" s="28"/>
      <c r="AA202" s="28"/>
      <c r="AB202" s="28"/>
      <c r="AC202" s="22"/>
      <c r="AD202" s="33"/>
    </row>
    <row r="203" spans="1:30" ht="17.25" thickBot="1" x14ac:dyDescent="0.35">
      <c r="A203" s="2">
        <v>196</v>
      </c>
      <c r="B203" s="2"/>
      <c r="C203" s="2"/>
      <c r="D203" s="39"/>
      <c r="E203" s="2"/>
      <c r="F203" s="2"/>
      <c r="G203" s="18"/>
      <c r="H203" s="23"/>
      <c r="I203" s="12"/>
      <c r="J203" s="20"/>
      <c r="K203" s="16"/>
      <c r="L203" s="16"/>
      <c r="M203" s="16"/>
      <c r="N203" s="16"/>
      <c r="O203" s="16"/>
      <c r="P203" s="16"/>
      <c r="Q203" s="16"/>
      <c r="R203" s="16"/>
      <c r="S203" s="16"/>
      <c r="T203" s="28"/>
      <c r="U203" s="28"/>
      <c r="V203" s="28"/>
      <c r="W203" s="28"/>
      <c r="X203" s="28"/>
      <c r="Y203" s="28"/>
      <c r="Z203" s="28"/>
      <c r="AA203" s="28"/>
      <c r="AB203" s="28"/>
      <c r="AC203" s="22"/>
      <c r="AD203" s="34"/>
    </row>
    <row r="204" spans="1:30" ht="17.25" thickBot="1" x14ac:dyDescent="0.35">
      <c r="A204" s="11">
        <v>197</v>
      </c>
      <c r="B204" s="2"/>
      <c r="C204" s="2"/>
      <c r="D204" s="39"/>
      <c r="E204" s="2"/>
      <c r="F204" s="2"/>
      <c r="G204" s="18"/>
      <c r="H204" s="23"/>
      <c r="I204" s="12"/>
      <c r="J204" s="20"/>
      <c r="K204" s="16"/>
      <c r="L204" s="16"/>
      <c r="M204" s="16"/>
      <c r="N204" s="16"/>
      <c r="O204" s="16"/>
      <c r="P204" s="16"/>
      <c r="Q204" s="16"/>
      <c r="R204" s="16"/>
      <c r="S204" s="16"/>
      <c r="T204" s="28"/>
      <c r="U204" s="28"/>
      <c r="V204" s="28"/>
      <c r="W204" s="28"/>
      <c r="X204" s="28"/>
      <c r="Y204" s="28"/>
      <c r="Z204" s="28"/>
      <c r="AA204" s="28"/>
      <c r="AB204" s="28"/>
      <c r="AC204" s="22"/>
      <c r="AD204" s="33"/>
    </row>
    <row r="205" spans="1:30" x14ac:dyDescent="0.3">
      <c r="A205" s="2">
        <v>198</v>
      </c>
      <c r="B205" s="2"/>
      <c r="C205" s="2"/>
      <c r="D205" s="39"/>
      <c r="E205" s="2"/>
      <c r="F205" s="2"/>
      <c r="G205" s="18"/>
      <c r="H205" s="23"/>
      <c r="I205" s="12"/>
      <c r="J205" s="20"/>
      <c r="K205" s="16"/>
      <c r="L205" s="16"/>
      <c r="M205" s="16"/>
      <c r="N205" s="16"/>
      <c r="O205" s="16"/>
      <c r="P205" s="16"/>
      <c r="Q205" s="16"/>
      <c r="R205" s="16"/>
      <c r="S205" s="16"/>
      <c r="T205" s="28"/>
      <c r="U205" s="28"/>
      <c r="V205" s="28"/>
      <c r="W205" s="28"/>
      <c r="X205" s="28"/>
      <c r="Y205" s="28"/>
      <c r="Z205" s="28"/>
      <c r="AA205" s="28"/>
      <c r="AB205" s="28"/>
      <c r="AC205" s="22"/>
      <c r="AD205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9:AC155">
    <sortCondition descending="1" ref="AC9:AC155"/>
    <sortCondition descending="1" ref="K9:K155"/>
    <sortCondition descending="1" ref="L9:L155"/>
    <sortCondition descending="1" ref="M9:M155"/>
    <sortCondition descending="1" ref="N9:N155"/>
    <sortCondition descending="1" ref="O9:O155"/>
    <sortCondition descending="1" ref="P9:P155"/>
  </sortState>
  <mergeCells count="36">
    <mergeCell ref="AA7:AA8"/>
    <mergeCell ref="AB7:AB8"/>
    <mergeCell ref="AC6:AC8"/>
    <mergeCell ref="AD6:AD8"/>
    <mergeCell ref="Y4:AB4"/>
    <mergeCell ref="T6:AB6"/>
    <mergeCell ref="T7:T8"/>
    <mergeCell ref="W7:W8"/>
    <mergeCell ref="AC4:AD4"/>
    <mergeCell ref="X7:X8"/>
    <mergeCell ref="Y7:Y8"/>
    <mergeCell ref="Z7:Z8"/>
    <mergeCell ref="V7:V8"/>
    <mergeCell ref="AA3:AB3"/>
    <mergeCell ref="A3:D3"/>
    <mergeCell ref="A4:D4"/>
    <mergeCell ref="AA2:AD2"/>
    <mergeCell ref="AA1:AD1"/>
    <mergeCell ref="AC3:AD3"/>
    <mergeCell ref="E3:X3"/>
    <mergeCell ref="K6:S6"/>
    <mergeCell ref="U7:U8"/>
    <mergeCell ref="A1:D1"/>
    <mergeCell ref="A2:D2"/>
    <mergeCell ref="G6:G8"/>
    <mergeCell ref="H6:H8"/>
    <mergeCell ref="A6:A8"/>
    <mergeCell ref="C6:C8"/>
    <mergeCell ref="D6:D8"/>
    <mergeCell ref="E6:E8"/>
    <mergeCell ref="F6:F8"/>
    <mergeCell ref="E1:X1"/>
    <mergeCell ref="E2:X2"/>
    <mergeCell ref="E4:X4"/>
    <mergeCell ref="E5:X5"/>
    <mergeCell ref="J6:J8"/>
  </mergeCells>
  <dataValidations disablePrompts="1"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00000000-0002-0000-0000-000000000000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5437-DD63-4C30-BAD5-B5CBD0138A39}">
  <dimension ref="A1:AG205"/>
  <sheetViews>
    <sheetView topLeftCell="B1" zoomScale="86" zoomScaleNormal="86" workbookViewId="0">
      <pane ySplit="8" topLeftCell="A9" activePane="bottomLeft" state="frozen"/>
      <selection pane="bottomLeft" activeCell="B9" sqref="B9:AC155"/>
    </sheetView>
  </sheetViews>
  <sheetFormatPr defaultColWidth="9.140625" defaultRowHeight="16.5" x14ac:dyDescent="0.3"/>
  <cols>
    <col min="1" max="1" width="6.42578125" style="13" customWidth="1"/>
    <col min="2" max="2" width="17.85546875" style="13" customWidth="1"/>
    <col min="3" max="3" width="20.5703125" style="1" customWidth="1"/>
    <col min="4" max="4" width="17.7109375" style="42" customWidth="1"/>
    <col min="5" max="5" width="13.5703125" style="1" customWidth="1"/>
    <col min="6" max="6" width="10.140625" style="1" bestFit="1" customWidth="1"/>
    <col min="7" max="7" width="11.5703125" style="14" customWidth="1"/>
    <col min="8" max="8" width="9.7109375" style="24" customWidth="1"/>
    <col min="9" max="9" width="9.140625" style="15" hidden="1" customWidth="1"/>
    <col min="10" max="10" width="6.7109375" style="29" customWidth="1"/>
    <col min="11" max="13" width="10.42578125" style="1" bestFit="1" customWidth="1"/>
    <col min="14" max="14" width="13.5703125" style="1" bestFit="1" customWidth="1"/>
    <col min="15" max="15" width="10.42578125" style="1" bestFit="1" customWidth="1"/>
    <col min="16" max="16" width="13.5703125" style="1" bestFit="1" customWidth="1"/>
    <col min="17" max="19" width="10.42578125" style="1" bestFit="1" customWidth="1"/>
    <col min="20" max="27" width="8.28515625" style="1" customWidth="1"/>
    <col min="28" max="28" width="8.28515625" style="31" customWidth="1"/>
    <col min="29" max="29" width="8.85546875" style="1" customWidth="1"/>
    <col min="30" max="30" width="9.85546875" style="31" bestFit="1" customWidth="1"/>
    <col min="31" max="235" width="9.140625" style="1"/>
    <col min="236" max="236" width="4.85546875" style="1" customWidth="1"/>
    <col min="237" max="237" width="21.5703125" style="1" bestFit="1" customWidth="1"/>
    <col min="238" max="238" width="15.85546875" style="1" bestFit="1" customWidth="1"/>
    <col min="239" max="239" width="5.85546875" style="1" customWidth="1"/>
    <col min="240" max="241" width="8" style="1" bestFit="1" customWidth="1"/>
    <col min="242" max="248" width="5.7109375" style="1" bestFit="1" customWidth="1"/>
    <col min="249" max="249" width="10.28515625" style="1" bestFit="1" customWidth="1"/>
    <col min="250" max="250" width="8.140625" style="1" bestFit="1" customWidth="1"/>
    <col min="251" max="251" width="8.85546875" style="1" bestFit="1" customWidth="1"/>
    <col min="252" max="252" width="8.5703125" style="1" bestFit="1" customWidth="1"/>
    <col min="253" max="254" width="11" style="1" bestFit="1" customWidth="1"/>
    <col min="255" max="255" width="8" style="1" bestFit="1" customWidth="1"/>
    <col min="256" max="257" width="10" style="1" customWidth="1"/>
    <col min="258" max="259" width="6" style="1" bestFit="1" customWidth="1"/>
    <col min="260" max="261" width="9.140625" style="1"/>
    <col min="262" max="262" width="9.85546875" style="1" bestFit="1" customWidth="1"/>
    <col min="263" max="491" width="9.140625" style="1"/>
    <col min="492" max="492" width="4.85546875" style="1" customWidth="1"/>
    <col min="493" max="493" width="21.5703125" style="1" bestFit="1" customWidth="1"/>
    <col min="494" max="494" width="15.85546875" style="1" bestFit="1" customWidth="1"/>
    <col min="495" max="495" width="5.85546875" style="1" customWidth="1"/>
    <col min="496" max="497" width="8" style="1" bestFit="1" customWidth="1"/>
    <col min="498" max="504" width="5.7109375" style="1" bestFit="1" customWidth="1"/>
    <col min="505" max="505" width="10.28515625" style="1" bestFit="1" customWidth="1"/>
    <col min="506" max="506" width="8.140625" style="1" bestFit="1" customWidth="1"/>
    <col min="507" max="507" width="8.85546875" style="1" bestFit="1" customWidth="1"/>
    <col min="508" max="508" width="8.5703125" style="1" bestFit="1" customWidth="1"/>
    <col min="509" max="510" width="11" style="1" bestFit="1" customWidth="1"/>
    <col min="511" max="511" width="8" style="1" bestFit="1" customWidth="1"/>
    <col min="512" max="513" width="10" style="1" customWidth="1"/>
    <col min="514" max="515" width="6" style="1" bestFit="1" customWidth="1"/>
    <col min="516" max="517" width="9.140625" style="1"/>
    <col min="518" max="518" width="9.85546875" style="1" bestFit="1" customWidth="1"/>
    <col min="519" max="747" width="9.140625" style="1"/>
    <col min="748" max="748" width="4.85546875" style="1" customWidth="1"/>
    <col min="749" max="749" width="21.5703125" style="1" bestFit="1" customWidth="1"/>
    <col min="750" max="750" width="15.85546875" style="1" bestFit="1" customWidth="1"/>
    <col min="751" max="751" width="5.85546875" style="1" customWidth="1"/>
    <col min="752" max="753" width="8" style="1" bestFit="1" customWidth="1"/>
    <col min="754" max="760" width="5.7109375" style="1" bestFit="1" customWidth="1"/>
    <col min="761" max="761" width="10.28515625" style="1" bestFit="1" customWidth="1"/>
    <col min="762" max="762" width="8.140625" style="1" bestFit="1" customWidth="1"/>
    <col min="763" max="763" width="8.85546875" style="1" bestFit="1" customWidth="1"/>
    <col min="764" max="764" width="8.5703125" style="1" bestFit="1" customWidth="1"/>
    <col min="765" max="766" width="11" style="1" bestFit="1" customWidth="1"/>
    <col min="767" max="767" width="8" style="1" bestFit="1" customWidth="1"/>
    <col min="768" max="769" width="10" style="1" customWidth="1"/>
    <col min="770" max="771" width="6" style="1" bestFit="1" customWidth="1"/>
    <col min="772" max="773" width="9.140625" style="1"/>
    <col min="774" max="774" width="9.85546875" style="1" bestFit="1" customWidth="1"/>
    <col min="775" max="1003" width="9.140625" style="1"/>
    <col min="1004" max="1004" width="4.85546875" style="1" customWidth="1"/>
    <col min="1005" max="1005" width="21.5703125" style="1" bestFit="1" customWidth="1"/>
    <col min="1006" max="1006" width="15.85546875" style="1" bestFit="1" customWidth="1"/>
    <col min="1007" max="1007" width="5.85546875" style="1" customWidth="1"/>
    <col min="1008" max="1009" width="8" style="1" bestFit="1" customWidth="1"/>
    <col min="1010" max="1016" width="5.7109375" style="1" bestFit="1" customWidth="1"/>
    <col min="1017" max="1017" width="10.28515625" style="1" bestFit="1" customWidth="1"/>
    <col min="1018" max="1018" width="8.140625" style="1" bestFit="1" customWidth="1"/>
    <col min="1019" max="1019" width="8.85546875" style="1" bestFit="1" customWidth="1"/>
    <col min="1020" max="1020" width="8.5703125" style="1" bestFit="1" customWidth="1"/>
    <col min="1021" max="1022" width="11" style="1" bestFit="1" customWidth="1"/>
    <col min="1023" max="1023" width="8" style="1" bestFit="1" customWidth="1"/>
    <col min="1024" max="1025" width="10" style="1" customWidth="1"/>
    <col min="1026" max="1027" width="6" style="1" bestFit="1" customWidth="1"/>
    <col min="1028" max="1029" width="9.140625" style="1"/>
    <col min="1030" max="1030" width="9.85546875" style="1" bestFit="1" customWidth="1"/>
    <col min="1031" max="1259" width="9.140625" style="1"/>
    <col min="1260" max="1260" width="4.85546875" style="1" customWidth="1"/>
    <col min="1261" max="1261" width="21.5703125" style="1" bestFit="1" customWidth="1"/>
    <col min="1262" max="1262" width="15.85546875" style="1" bestFit="1" customWidth="1"/>
    <col min="1263" max="1263" width="5.85546875" style="1" customWidth="1"/>
    <col min="1264" max="1265" width="8" style="1" bestFit="1" customWidth="1"/>
    <col min="1266" max="1272" width="5.7109375" style="1" bestFit="1" customWidth="1"/>
    <col min="1273" max="1273" width="10.28515625" style="1" bestFit="1" customWidth="1"/>
    <col min="1274" max="1274" width="8.140625" style="1" bestFit="1" customWidth="1"/>
    <col min="1275" max="1275" width="8.85546875" style="1" bestFit="1" customWidth="1"/>
    <col min="1276" max="1276" width="8.5703125" style="1" bestFit="1" customWidth="1"/>
    <col min="1277" max="1278" width="11" style="1" bestFit="1" customWidth="1"/>
    <col min="1279" max="1279" width="8" style="1" bestFit="1" customWidth="1"/>
    <col min="1280" max="1281" width="10" style="1" customWidth="1"/>
    <col min="1282" max="1283" width="6" style="1" bestFit="1" customWidth="1"/>
    <col min="1284" max="1285" width="9.140625" style="1"/>
    <col min="1286" max="1286" width="9.85546875" style="1" bestFit="1" customWidth="1"/>
    <col min="1287" max="1515" width="9.140625" style="1"/>
    <col min="1516" max="1516" width="4.85546875" style="1" customWidth="1"/>
    <col min="1517" max="1517" width="21.5703125" style="1" bestFit="1" customWidth="1"/>
    <col min="1518" max="1518" width="15.85546875" style="1" bestFit="1" customWidth="1"/>
    <col min="1519" max="1519" width="5.85546875" style="1" customWidth="1"/>
    <col min="1520" max="1521" width="8" style="1" bestFit="1" customWidth="1"/>
    <col min="1522" max="1528" width="5.7109375" style="1" bestFit="1" customWidth="1"/>
    <col min="1529" max="1529" width="10.28515625" style="1" bestFit="1" customWidth="1"/>
    <col min="1530" max="1530" width="8.140625" style="1" bestFit="1" customWidth="1"/>
    <col min="1531" max="1531" width="8.85546875" style="1" bestFit="1" customWidth="1"/>
    <col min="1532" max="1532" width="8.5703125" style="1" bestFit="1" customWidth="1"/>
    <col min="1533" max="1534" width="11" style="1" bestFit="1" customWidth="1"/>
    <col min="1535" max="1535" width="8" style="1" bestFit="1" customWidth="1"/>
    <col min="1536" max="1537" width="10" style="1" customWidth="1"/>
    <col min="1538" max="1539" width="6" style="1" bestFit="1" customWidth="1"/>
    <col min="1540" max="1541" width="9.140625" style="1"/>
    <col min="1542" max="1542" width="9.85546875" style="1" bestFit="1" customWidth="1"/>
    <col min="1543" max="1771" width="9.140625" style="1"/>
    <col min="1772" max="1772" width="4.85546875" style="1" customWidth="1"/>
    <col min="1773" max="1773" width="21.5703125" style="1" bestFit="1" customWidth="1"/>
    <col min="1774" max="1774" width="15.85546875" style="1" bestFit="1" customWidth="1"/>
    <col min="1775" max="1775" width="5.85546875" style="1" customWidth="1"/>
    <col min="1776" max="1777" width="8" style="1" bestFit="1" customWidth="1"/>
    <col min="1778" max="1784" width="5.7109375" style="1" bestFit="1" customWidth="1"/>
    <col min="1785" max="1785" width="10.28515625" style="1" bestFit="1" customWidth="1"/>
    <col min="1786" max="1786" width="8.140625" style="1" bestFit="1" customWidth="1"/>
    <col min="1787" max="1787" width="8.85546875" style="1" bestFit="1" customWidth="1"/>
    <col min="1788" max="1788" width="8.5703125" style="1" bestFit="1" customWidth="1"/>
    <col min="1789" max="1790" width="11" style="1" bestFit="1" customWidth="1"/>
    <col min="1791" max="1791" width="8" style="1" bestFit="1" customWidth="1"/>
    <col min="1792" max="1793" width="10" style="1" customWidth="1"/>
    <col min="1794" max="1795" width="6" style="1" bestFit="1" customWidth="1"/>
    <col min="1796" max="1797" width="9.140625" style="1"/>
    <col min="1798" max="1798" width="9.85546875" style="1" bestFit="1" customWidth="1"/>
    <col min="1799" max="2027" width="9.140625" style="1"/>
    <col min="2028" max="2028" width="4.85546875" style="1" customWidth="1"/>
    <col min="2029" max="2029" width="21.5703125" style="1" bestFit="1" customWidth="1"/>
    <col min="2030" max="2030" width="15.85546875" style="1" bestFit="1" customWidth="1"/>
    <col min="2031" max="2031" width="5.85546875" style="1" customWidth="1"/>
    <col min="2032" max="2033" width="8" style="1" bestFit="1" customWidth="1"/>
    <col min="2034" max="2040" width="5.7109375" style="1" bestFit="1" customWidth="1"/>
    <col min="2041" max="2041" width="10.28515625" style="1" bestFit="1" customWidth="1"/>
    <col min="2042" max="2042" width="8.140625" style="1" bestFit="1" customWidth="1"/>
    <col min="2043" max="2043" width="8.85546875" style="1" bestFit="1" customWidth="1"/>
    <col min="2044" max="2044" width="8.5703125" style="1" bestFit="1" customWidth="1"/>
    <col min="2045" max="2046" width="11" style="1" bestFit="1" customWidth="1"/>
    <col min="2047" max="2047" width="8" style="1" bestFit="1" customWidth="1"/>
    <col min="2048" max="2049" width="10" style="1" customWidth="1"/>
    <col min="2050" max="2051" width="6" style="1" bestFit="1" customWidth="1"/>
    <col min="2052" max="2053" width="9.140625" style="1"/>
    <col min="2054" max="2054" width="9.85546875" style="1" bestFit="1" customWidth="1"/>
    <col min="2055" max="2283" width="9.140625" style="1"/>
    <col min="2284" max="2284" width="4.85546875" style="1" customWidth="1"/>
    <col min="2285" max="2285" width="21.5703125" style="1" bestFit="1" customWidth="1"/>
    <col min="2286" max="2286" width="15.85546875" style="1" bestFit="1" customWidth="1"/>
    <col min="2287" max="2287" width="5.85546875" style="1" customWidth="1"/>
    <col min="2288" max="2289" width="8" style="1" bestFit="1" customWidth="1"/>
    <col min="2290" max="2296" width="5.7109375" style="1" bestFit="1" customWidth="1"/>
    <col min="2297" max="2297" width="10.28515625" style="1" bestFit="1" customWidth="1"/>
    <col min="2298" max="2298" width="8.140625" style="1" bestFit="1" customWidth="1"/>
    <col min="2299" max="2299" width="8.85546875" style="1" bestFit="1" customWidth="1"/>
    <col min="2300" max="2300" width="8.5703125" style="1" bestFit="1" customWidth="1"/>
    <col min="2301" max="2302" width="11" style="1" bestFit="1" customWidth="1"/>
    <col min="2303" max="2303" width="8" style="1" bestFit="1" customWidth="1"/>
    <col min="2304" max="2305" width="10" style="1" customWidth="1"/>
    <col min="2306" max="2307" width="6" style="1" bestFit="1" customWidth="1"/>
    <col min="2308" max="2309" width="9.140625" style="1"/>
    <col min="2310" max="2310" width="9.85546875" style="1" bestFit="1" customWidth="1"/>
    <col min="2311" max="2539" width="9.140625" style="1"/>
    <col min="2540" max="2540" width="4.85546875" style="1" customWidth="1"/>
    <col min="2541" max="2541" width="21.5703125" style="1" bestFit="1" customWidth="1"/>
    <col min="2542" max="2542" width="15.85546875" style="1" bestFit="1" customWidth="1"/>
    <col min="2543" max="2543" width="5.85546875" style="1" customWidth="1"/>
    <col min="2544" max="2545" width="8" style="1" bestFit="1" customWidth="1"/>
    <col min="2546" max="2552" width="5.7109375" style="1" bestFit="1" customWidth="1"/>
    <col min="2553" max="2553" width="10.28515625" style="1" bestFit="1" customWidth="1"/>
    <col min="2554" max="2554" width="8.140625" style="1" bestFit="1" customWidth="1"/>
    <col min="2555" max="2555" width="8.85546875" style="1" bestFit="1" customWidth="1"/>
    <col min="2556" max="2556" width="8.5703125" style="1" bestFit="1" customWidth="1"/>
    <col min="2557" max="2558" width="11" style="1" bestFit="1" customWidth="1"/>
    <col min="2559" max="2559" width="8" style="1" bestFit="1" customWidth="1"/>
    <col min="2560" max="2561" width="10" style="1" customWidth="1"/>
    <col min="2562" max="2563" width="6" style="1" bestFit="1" customWidth="1"/>
    <col min="2564" max="2565" width="9.140625" style="1"/>
    <col min="2566" max="2566" width="9.85546875" style="1" bestFit="1" customWidth="1"/>
    <col min="2567" max="2795" width="9.140625" style="1"/>
    <col min="2796" max="2796" width="4.85546875" style="1" customWidth="1"/>
    <col min="2797" max="2797" width="21.5703125" style="1" bestFit="1" customWidth="1"/>
    <col min="2798" max="2798" width="15.85546875" style="1" bestFit="1" customWidth="1"/>
    <col min="2799" max="2799" width="5.85546875" style="1" customWidth="1"/>
    <col min="2800" max="2801" width="8" style="1" bestFit="1" customWidth="1"/>
    <col min="2802" max="2808" width="5.7109375" style="1" bestFit="1" customWidth="1"/>
    <col min="2809" max="2809" width="10.28515625" style="1" bestFit="1" customWidth="1"/>
    <col min="2810" max="2810" width="8.140625" style="1" bestFit="1" customWidth="1"/>
    <col min="2811" max="2811" width="8.85546875" style="1" bestFit="1" customWidth="1"/>
    <col min="2812" max="2812" width="8.5703125" style="1" bestFit="1" customWidth="1"/>
    <col min="2813" max="2814" width="11" style="1" bestFit="1" customWidth="1"/>
    <col min="2815" max="2815" width="8" style="1" bestFit="1" customWidth="1"/>
    <col min="2816" max="2817" width="10" style="1" customWidth="1"/>
    <col min="2818" max="2819" width="6" style="1" bestFit="1" customWidth="1"/>
    <col min="2820" max="2821" width="9.140625" style="1"/>
    <col min="2822" max="2822" width="9.85546875" style="1" bestFit="1" customWidth="1"/>
    <col min="2823" max="3051" width="9.140625" style="1"/>
    <col min="3052" max="3052" width="4.85546875" style="1" customWidth="1"/>
    <col min="3053" max="3053" width="21.5703125" style="1" bestFit="1" customWidth="1"/>
    <col min="3054" max="3054" width="15.85546875" style="1" bestFit="1" customWidth="1"/>
    <col min="3055" max="3055" width="5.85546875" style="1" customWidth="1"/>
    <col min="3056" max="3057" width="8" style="1" bestFit="1" customWidth="1"/>
    <col min="3058" max="3064" width="5.7109375" style="1" bestFit="1" customWidth="1"/>
    <col min="3065" max="3065" width="10.28515625" style="1" bestFit="1" customWidth="1"/>
    <col min="3066" max="3066" width="8.140625" style="1" bestFit="1" customWidth="1"/>
    <col min="3067" max="3067" width="8.85546875" style="1" bestFit="1" customWidth="1"/>
    <col min="3068" max="3068" width="8.5703125" style="1" bestFit="1" customWidth="1"/>
    <col min="3069" max="3070" width="11" style="1" bestFit="1" customWidth="1"/>
    <col min="3071" max="3071" width="8" style="1" bestFit="1" customWidth="1"/>
    <col min="3072" max="3073" width="10" style="1" customWidth="1"/>
    <col min="3074" max="3075" width="6" style="1" bestFit="1" customWidth="1"/>
    <col min="3076" max="3077" width="9.140625" style="1"/>
    <col min="3078" max="3078" width="9.85546875" style="1" bestFit="1" customWidth="1"/>
    <col min="3079" max="3307" width="9.140625" style="1"/>
    <col min="3308" max="3308" width="4.85546875" style="1" customWidth="1"/>
    <col min="3309" max="3309" width="21.5703125" style="1" bestFit="1" customWidth="1"/>
    <col min="3310" max="3310" width="15.85546875" style="1" bestFit="1" customWidth="1"/>
    <col min="3311" max="3311" width="5.85546875" style="1" customWidth="1"/>
    <col min="3312" max="3313" width="8" style="1" bestFit="1" customWidth="1"/>
    <col min="3314" max="3320" width="5.7109375" style="1" bestFit="1" customWidth="1"/>
    <col min="3321" max="3321" width="10.28515625" style="1" bestFit="1" customWidth="1"/>
    <col min="3322" max="3322" width="8.140625" style="1" bestFit="1" customWidth="1"/>
    <col min="3323" max="3323" width="8.85546875" style="1" bestFit="1" customWidth="1"/>
    <col min="3324" max="3324" width="8.5703125" style="1" bestFit="1" customWidth="1"/>
    <col min="3325" max="3326" width="11" style="1" bestFit="1" customWidth="1"/>
    <col min="3327" max="3327" width="8" style="1" bestFit="1" customWidth="1"/>
    <col min="3328" max="3329" width="10" style="1" customWidth="1"/>
    <col min="3330" max="3331" width="6" style="1" bestFit="1" customWidth="1"/>
    <col min="3332" max="3333" width="9.140625" style="1"/>
    <col min="3334" max="3334" width="9.85546875" style="1" bestFit="1" customWidth="1"/>
    <col min="3335" max="3563" width="9.140625" style="1"/>
    <col min="3564" max="3564" width="4.85546875" style="1" customWidth="1"/>
    <col min="3565" max="3565" width="21.5703125" style="1" bestFit="1" customWidth="1"/>
    <col min="3566" max="3566" width="15.85546875" style="1" bestFit="1" customWidth="1"/>
    <col min="3567" max="3567" width="5.85546875" style="1" customWidth="1"/>
    <col min="3568" max="3569" width="8" style="1" bestFit="1" customWidth="1"/>
    <col min="3570" max="3576" width="5.7109375" style="1" bestFit="1" customWidth="1"/>
    <col min="3577" max="3577" width="10.28515625" style="1" bestFit="1" customWidth="1"/>
    <col min="3578" max="3578" width="8.140625" style="1" bestFit="1" customWidth="1"/>
    <col min="3579" max="3579" width="8.85546875" style="1" bestFit="1" customWidth="1"/>
    <col min="3580" max="3580" width="8.5703125" style="1" bestFit="1" customWidth="1"/>
    <col min="3581" max="3582" width="11" style="1" bestFit="1" customWidth="1"/>
    <col min="3583" max="3583" width="8" style="1" bestFit="1" customWidth="1"/>
    <col min="3584" max="3585" width="10" style="1" customWidth="1"/>
    <col min="3586" max="3587" width="6" style="1" bestFit="1" customWidth="1"/>
    <col min="3588" max="3589" width="9.140625" style="1"/>
    <col min="3590" max="3590" width="9.85546875" style="1" bestFit="1" customWidth="1"/>
    <col min="3591" max="3819" width="9.140625" style="1"/>
    <col min="3820" max="3820" width="4.85546875" style="1" customWidth="1"/>
    <col min="3821" max="3821" width="21.5703125" style="1" bestFit="1" customWidth="1"/>
    <col min="3822" max="3822" width="15.85546875" style="1" bestFit="1" customWidth="1"/>
    <col min="3823" max="3823" width="5.85546875" style="1" customWidth="1"/>
    <col min="3824" max="3825" width="8" style="1" bestFit="1" customWidth="1"/>
    <col min="3826" max="3832" width="5.7109375" style="1" bestFit="1" customWidth="1"/>
    <col min="3833" max="3833" width="10.28515625" style="1" bestFit="1" customWidth="1"/>
    <col min="3834" max="3834" width="8.140625" style="1" bestFit="1" customWidth="1"/>
    <col min="3835" max="3835" width="8.85546875" style="1" bestFit="1" customWidth="1"/>
    <col min="3836" max="3836" width="8.5703125" style="1" bestFit="1" customWidth="1"/>
    <col min="3837" max="3838" width="11" style="1" bestFit="1" customWidth="1"/>
    <col min="3839" max="3839" width="8" style="1" bestFit="1" customWidth="1"/>
    <col min="3840" max="3841" width="10" style="1" customWidth="1"/>
    <col min="3842" max="3843" width="6" style="1" bestFit="1" customWidth="1"/>
    <col min="3844" max="3845" width="9.140625" style="1"/>
    <col min="3846" max="3846" width="9.85546875" style="1" bestFit="1" customWidth="1"/>
    <col min="3847" max="4075" width="9.140625" style="1"/>
    <col min="4076" max="4076" width="4.85546875" style="1" customWidth="1"/>
    <col min="4077" max="4077" width="21.5703125" style="1" bestFit="1" customWidth="1"/>
    <col min="4078" max="4078" width="15.85546875" style="1" bestFit="1" customWidth="1"/>
    <col min="4079" max="4079" width="5.85546875" style="1" customWidth="1"/>
    <col min="4080" max="4081" width="8" style="1" bestFit="1" customWidth="1"/>
    <col min="4082" max="4088" width="5.7109375" style="1" bestFit="1" customWidth="1"/>
    <col min="4089" max="4089" width="10.28515625" style="1" bestFit="1" customWidth="1"/>
    <col min="4090" max="4090" width="8.140625" style="1" bestFit="1" customWidth="1"/>
    <col min="4091" max="4091" width="8.85546875" style="1" bestFit="1" customWidth="1"/>
    <col min="4092" max="4092" width="8.5703125" style="1" bestFit="1" customWidth="1"/>
    <col min="4093" max="4094" width="11" style="1" bestFit="1" customWidth="1"/>
    <col min="4095" max="4095" width="8" style="1" bestFit="1" customWidth="1"/>
    <col min="4096" max="4097" width="10" style="1" customWidth="1"/>
    <col min="4098" max="4099" width="6" style="1" bestFit="1" customWidth="1"/>
    <col min="4100" max="4101" width="9.140625" style="1"/>
    <col min="4102" max="4102" width="9.85546875" style="1" bestFit="1" customWidth="1"/>
    <col min="4103" max="4331" width="9.140625" style="1"/>
    <col min="4332" max="4332" width="4.85546875" style="1" customWidth="1"/>
    <col min="4333" max="4333" width="21.5703125" style="1" bestFit="1" customWidth="1"/>
    <col min="4334" max="4334" width="15.85546875" style="1" bestFit="1" customWidth="1"/>
    <col min="4335" max="4335" width="5.85546875" style="1" customWidth="1"/>
    <col min="4336" max="4337" width="8" style="1" bestFit="1" customWidth="1"/>
    <col min="4338" max="4344" width="5.7109375" style="1" bestFit="1" customWidth="1"/>
    <col min="4345" max="4345" width="10.28515625" style="1" bestFit="1" customWidth="1"/>
    <col min="4346" max="4346" width="8.140625" style="1" bestFit="1" customWidth="1"/>
    <col min="4347" max="4347" width="8.85546875" style="1" bestFit="1" customWidth="1"/>
    <col min="4348" max="4348" width="8.5703125" style="1" bestFit="1" customWidth="1"/>
    <col min="4349" max="4350" width="11" style="1" bestFit="1" customWidth="1"/>
    <col min="4351" max="4351" width="8" style="1" bestFit="1" customWidth="1"/>
    <col min="4352" max="4353" width="10" style="1" customWidth="1"/>
    <col min="4354" max="4355" width="6" style="1" bestFit="1" customWidth="1"/>
    <col min="4356" max="4357" width="9.140625" style="1"/>
    <col min="4358" max="4358" width="9.85546875" style="1" bestFit="1" customWidth="1"/>
    <col min="4359" max="4587" width="9.140625" style="1"/>
    <col min="4588" max="4588" width="4.85546875" style="1" customWidth="1"/>
    <col min="4589" max="4589" width="21.5703125" style="1" bestFit="1" customWidth="1"/>
    <col min="4590" max="4590" width="15.85546875" style="1" bestFit="1" customWidth="1"/>
    <col min="4591" max="4591" width="5.85546875" style="1" customWidth="1"/>
    <col min="4592" max="4593" width="8" style="1" bestFit="1" customWidth="1"/>
    <col min="4594" max="4600" width="5.7109375" style="1" bestFit="1" customWidth="1"/>
    <col min="4601" max="4601" width="10.28515625" style="1" bestFit="1" customWidth="1"/>
    <col min="4602" max="4602" width="8.140625" style="1" bestFit="1" customWidth="1"/>
    <col min="4603" max="4603" width="8.85546875" style="1" bestFit="1" customWidth="1"/>
    <col min="4604" max="4604" width="8.5703125" style="1" bestFit="1" customWidth="1"/>
    <col min="4605" max="4606" width="11" style="1" bestFit="1" customWidth="1"/>
    <col min="4607" max="4607" width="8" style="1" bestFit="1" customWidth="1"/>
    <col min="4608" max="4609" width="10" style="1" customWidth="1"/>
    <col min="4610" max="4611" width="6" style="1" bestFit="1" customWidth="1"/>
    <col min="4612" max="4613" width="9.140625" style="1"/>
    <col min="4614" max="4614" width="9.85546875" style="1" bestFit="1" customWidth="1"/>
    <col min="4615" max="4843" width="9.140625" style="1"/>
    <col min="4844" max="4844" width="4.85546875" style="1" customWidth="1"/>
    <col min="4845" max="4845" width="21.5703125" style="1" bestFit="1" customWidth="1"/>
    <col min="4846" max="4846" width="15.85546875" style="1" bestFit="1" customWidth="1"/>
    <col min="4847" max="4847" width="5.85546875" style="1" customWidth="1"/>
    <col min="4848" max="4849" width="8" style="1" bestFit="1" customWidth="1"/>
    <col min="4850" max="4856" width="5.7109375" style="1" bestFit="1" customWidth="1"/>
    <col min="4857" max="4857" width="10.28515625" style="1" bestFit="1" customWidth="1"/>
    <col min="4858" max="4858" width="8.140625" style="1" bestFit="1" customWidth="1"/>
    <col min="4859" max="4859" width="8.85546875" style="1" bestFit="1" customWidth="1"/>
    <col min="4860" max="4860" width="8.5703125" style="1" bestFit="1" customWidth="1"/>
    <col min="4861" max="4862" width="11" style="1" bestFit="1" customWidth="1"/>
    <col min="4863" max="4863" width="8" style="1" bestFit="1" customWidth="1"/>
    <col min="4864" max="4865" width="10" style="1" customWidth="1"/>
    <col min="4866" max="4867" width="6" style="1" bestFit="1" customWidth="1"/>
    <col min="4868" max="4869" width="9.140625" style="1"/>
    <col min="4870" max="4870" width="9.85546875" style="1" bestFit="1" customWidth="1"/>
    <col min="4871" max="5099" width="9.140625" style="1"/>
    <col min="5100" max="5100" width="4.85546875" style="1" customWidth="1"/>
    <col min="5101" max="5101" width="21.5703125" style="1" bestFit="1" customWidth="1"/>
    <col min="5102" max="5102" width="15.85546875" style="1" bestFit="1" customWidth="1"/>
    <col min="5103" max="5103" width="5.85546875" style="1" customWidth="1"/>
    <col min="5104" max="5105" width="8" style="1" bestFit="1" customWidth="1"/>
    <col min="5106" max="5112" width="5.7109375" style="1" bestFit="1" customWidth="1"/>
    <col min="5113" max="5113" width="10.28515625" style="1" bestFit="1" customWidth="1"/>
    <col min="5114" max="5114" width="8.140625" style="1" bestFit="1" customWidth="1"/>
    <col min="5115" max="5115" width="8.85546875" style="1" bestFit="1" customWidth="1"/>
    <col min="5116" max="5116" width="8.5703125" style="1" bestFit="1" customWidth="1"/>
    <col min="5117" max="5118" width="11" style="1" bestFit="1" customWidth="1"/>
    <col min="5119" max="5119" width="8" style="1" bestFit="1" customWidth="1"/>
    <col min="5120" max="5121" width="10" style="1" customWidth="1"/>
    <col min="5122" max="5123" width="6" style="1" bestFit="1" customWidth="1"/>
    <col min="5124" max="5125" width="9.140625" style="1"/>
    <col min="5126" max="5126" width="9.85546875" style="1" bestFit="1" customWidth="1"/>
    <col min="5127" max="5355" width="9.140625" style="1"/>
    <col min="5356" max="5356" width="4.85546875" style="1" customWidth="1"/>
    <col min="5357" max="5357" width="21.5703125" style="1" bestFit="1" customWidth="1"/>
    <col min="5358" max="5358" width="15.85546875" style="1" bestFit="1" customWidth="1"/>
    <col min="5359" max="5359" width="5.85546875" style="1" customWidth="1"/>
    <col min="5360" max="5361" width="8" style="1" bestFit="1" customWidth="1"/>
    <col min="5362" max="5368" width="5.7109375" style="1" bestFit="1" customWidth="1"/>
    <col min="5369" max="5369" width="10.28515625" style="1" bestFit="1" customWidth="1"/>
    <col min="5370" max="5370" width="8.140625" style="1" bestFit="1" customWidth="1"/>
    <col min="5371" max="5371" width="8.85546875" style="1" bestFit="1" customWidth="1"/>
    <col min="5372" max="5372" width="8.5703125" style="1" bestFit="1" customWidth="1"/>
    <col min="5373" max="5374" width="11" style="1" bestFit="1" customWidth="1"/>
    <col min="5375" max="5375" width="8" style="1" bestFit="1" customWidth="1"/>
    <col min="5376" max="5377" width="10" style="1" customWidth="1"/>
    <col min="5378" max="5379" width="6" style="1" bestFit="1" customWidth="1"/>
    <col min="5380" max="5381" width="9.140625" style="1"/>
    <col min="5382" max="5382" width="9.85546875" style="1" bestFit="1" customWidth="1"/>
    <col min="5383" max="5611" width="9.140625" style="1"/>
    <col min="5612" max="5612" width="4.85546875" style="1" customWidth="1"/>
    <col min="5613" max="5613" width="21.5703125" style="1" bestFit="1" customWidth="1"/>
    <col min="5614" max="5614" width="15.85546875" style="1" bestFit="1" customWidth="1"/>
    <col min="5615" max="5615" width="5.85546875" style="1" customWidth="1"/>
    <col min="5616" max="5617" width="8" style="1" bestFit="1" customWidth="1"/>
    <col min="5618" max="5624" width="5.7109375" style="1" bestFit="1" customWidth="1"/>
    <col min="5625" max="5625" width="10.28515625" style="1" bestFit="1" customWidth="1"/>
    <col min="5626" max="5626" width="8.140625" style="1" bestFit="1" customWidth="1"/>
    <col min="5627" max="5627" width="8.85546875" style="1" bestFit="1" customWidth="1"/>
    <col min="5628" max="5628" width="8.5703125" style="1" bestFit="1" customWidth="1"/>
    <col min="5629" max="5630" width="11" style="1" bestFit="1" customWidth="1"/>
    <col min="5631" max="5631" width="8" style="1" bestFit="1" customWidth="1"/>
    <col min="5632" max="5633" width="10" style="1" customWidth="1"/>
    <col min="5634" max="5635" width="6" style="1" bestFit="1" customWidth="1"/>
    <col min="5636" max="5637" width="9.140625" style="1"/>
    <col min="5638" max="5638" width="9.85546875" style="1" bestFit="1" customWidth="1"/>
    <col min="5639" max="5867" width="9.140625" style="1"/>
    <col min="5868" max="5868" width="4.85546875" style="1" customWidth="1"/>
    <col min="5869" max="5869" width="21.5703125" style="1" bestFit="1" customWidth="1"/>
    <col min="5870" max="5870" width="15.85546875" style="1" bestFit="1" customWidth="1"/>
    <col min="5871" max="5871" width="5.85546875" style="1" customWidth="1"/>
    <col min="5872" max="5873" width="8" style="1" bestFit="1" customWidth="1"/>
    <col min="5874" max="5880" width="5.7109375" style="1" bestFit="1" customWidth="1"/>
    <col min="5881" max="5881" width="10.28515625" style="1" bestFit="1" customWidth="1"/>
    <col min="5882" max="5882" width="8.140625" style="1" bestFit="1" customWidth="1"/>
    <col min="5883" max="5883" width="8.85546875" style="1" bestFit="1" customWidth="1"/>
    <col min="5884" max="5884" width="8.5703125" style="1" bestFit="1" customWidth="1"/>
    <col min="5885" max="5886" width="11" style="1" bestFit="1" customWidth="1"/>
    <col min="5887" max="5887" width="8" style="1" bestFit="1" customWidth="1"/>
    <col min="5888" max="5889" width="10" style="1" customWidth="1"/>
    <col min="5890" max="5891" width="6" style="1" bestFit="1" customWidth="1"/>
    <col min="5892" max="5893" width="9.140625" style="1"/>
    <col min="5894" max="5894" width="9.85546875" style="1" bestFit="1" customWidth="1"/>
    <col min="5895" max="6123" width="9.140625" style="1"/>
    <col min="6124" max="6124" width="4.85546875" style="1" customWidth="1"/>
    <col min="6125" max="6125" width="21.5703125" style="1" bestFit="1" customWidth="1"/>
    <col min="6126" max="6126" width="15.85546875" style="1" bestFit="1" customWidth="1"/>
    <col min="6127" max="6127" width="5.85546875" style="1" customWidth="1"/>
    <col min="6128" max="6129" width="8" style="1" bestFit="1" customWidth="1"/>
    <col min="6130" max="6136" width="5.7109375" style="1" bestFit="1" customWidth="1"/>
    <col min="6137" max="6137" width="10.28515625" style="1" bestFit="1" customWidth="1"/>
    <col min="6138" max="6138" width="8.140625" style="1" bestFit="1" customWidth="1"/>
    <col min="6139" max="6139" width="8.85546875" style="1" bestFit="1" customWidth="1"/>
    <col min="6140" max="6140" width="8.5703125" style="1" bestFit="1" customWidth="1"/>
    <col min="6141" max="6142" width="11" style="1" bestFit="1" customWidth="1"/>
    <col min="6143" max="6143" width="8" style="1" bestFit="1" customWidth="1"/>
    <col min="6144" max="6145" width="10" style="1" customWidth="1"/>
    <col min="6146" max="6147" width="6" style="1" bestFit="1" customWidth="1"/>
    <col min="6148" max="6149" width="9.140625" style="1"/>
    <col min="6150" max="6150" width="9.85546875" style="1" bestFit="1" customWidth="1"/>
    <col min="6151" max="6379" width="9.140625" style="1"/>
    <col min="6380" max="6380" width="4.85546875" style="1" customWidth="1"/>
    <col min="6381" max="6381" width="21.5703125" style="1" bestFit="1" customWidth="1"/>
    <col min="6382" max="6382" width="15.85546875" style="1" bestFit="1" customWidth="1"/>
    <col min="6383" max="6383" width="5.85546875" style="1" customWidth="1"/>
    <col min="6384" max="6385" width="8" style="1" bestFit="1" customWidth="1"/>
    <col min="6386" max="6392" width="5.7109375" style="1" bestFit="1" customWidth="1"/>
    <col min="6393" max="6393" width="10.28515625" style="1" bestFit="1" customWidth="1"/>
    <col min="6394" max="6394" width="8.140625" style="1" bestFit="1" customWidth="1"/>
    <col min="6395" max="6395" width="8.85546875" style="1" bestFit="1" customWidth="1"/>
    <col min="6396" max="6396" width="8.5703125" style="1" bestFit="1" customWidth="1"/>
    <col min="6397" max="6398" width="11" style="1" bestFit="1" customWidth="1"/>
    <col min="6399" max="6399" width="8" style="1" bestFit="1" customWidth="1"/>
    <col min="6400" max="6401" width="10" style="1" customWidth="1"/>
    <col min="6402" max="6403" width="6" style="1" bestFit="1" customWidth="1"/>
    <col min="6404" max="6405" width="9.140625" style="1"/>
    <col min="6406" max="6406" width="9.85546875" style="1" bestFit="1" customWidth="1"/>
    <col min="6407" max="6635" width="9.140625" style="1"/>
    <col min="6636" max="6636" width="4.85546875" style="1" customWidth="1"/>
    <col min="6637" max="6637" width="21.5703125" style="1" bestFit="1" customWidth="1"/>
    <col min="6638" max="6638" width="15.85546875" style="1" bestFit="1" customWidth="1"/>
    <col min="6639" max="6639" width="5.85546875" style="1" customWidth="1"/>
    <col min="6640" max="6641" width="8" style="1" bestFit="1" customWidth="1"/>
    <col min="6642" max="6648" width="5.7109375" style="1" bestFit="1" customWidth="1"/>
    <col min="6649" max="6649" width="10.28515625" style="1" bestFit="1" customWidth="1"/>
    <col min="6650" max="6650" width="8.140625" style="1" bestFit="1" customWidth="1"/>
    <col min="6651" max="6651" width="8.85546875" style="1" bestFit="1" customWidth="1"/>
    <col min="6652" max="6652" width="8.5703125" style="1" bestFit="1" customWidth="1"/>
    <col min="6653" max="6654" width="11" style="1" bestFit="1" customWidth="1"/>
    <col min="6655" max="6655" width="8" style="1" bestFit="1" customWidth="1"/>
    <col min="6656" max="6657" width="10" style="1" customWidth="1"/>
    <col min="6658" max="6659" width="6" style="1" bestFit="1" customWidth="1"/>
    <col min="6660" max="6661" width="9.140625" style="1"/>
    <col min="6662" max="6662" width="9.85546875" style="1" bestFit="1" customWidth="1"/>
    <col min="6663" max="6891" width="9.140625" style="1"/>
    <col min="6892" max="6892" width="4.85546875" style="1" customWidth="1"/>
    <col min="6893" max="6893" width="21.5703125" style="1" bestFit="1" customWidth="1"/>
    <col min="6894" max="6894" width="15.85546875" style="1" bestFit="1" customWidth="1"/>
    <col min="6895" max="6895" width="5.85546875" style="1" customWidth="1"/>
    <col min="6896" max="6897" width="8" style="1" bestFit="1" customWidth="1"/>
    <col min="6898" max="6904" width="5.7109375" style="1" bestFit="1" customWidth="1"/>
    <col min="6905" max="6905" width="10.28515625" style="1" bestFit="1" customWidth="1"/>
    <col min="6906" max="6906" width="8.140625" style="1" bestFit="1" customWidth="1"/>
    <col min="6907" max="6907" width="8.85546875" style="1" bestFit="1" customWidth="1"/>
    <col min="6908" max="6908" width="8.5703125" style="1" bestFit="1" customWidth="1"/>
    <col min="6909" max="6910" width="11" style="1" bestFit="1" customWidth="1"/>
    <col min="6911" max="6911" width="8" style="1" bestFit="1" customWidth="1"/>
    <col min="6912" max="6913" width="10" style="1" customWidth="1"/>
    <col min="6914" max="6915" width="6" style="1" bestFit="1" customWidth="1"/>
    <col min="6916" max="6917" width="9.140625" style="1"/>
    <col min="6918" max="6918" width="9.85546875" style="1" bestFit="1" customWidth="1"/>
    <col min="6919" max="7147" width="9.140625" style="1"/>
    <col min="7148" max="7148" width="4.85546875" style="1" customWidth="1"/>
    <col min="7149" max="7149" width="21.5703125" style="1" bestFit="1" customWidth="1"/>
    <col min="7150" max="7150" width="15.85546875" style="1" bestFit="1" customWidth="1"/>
    <col min="7151" max="7151" width="5.85546875" style="1" customWidth="1"/>
    <col min="7152" max="7153" width="8" style="1" bestFit="1" customWidth="1"/>
    <col min="7154" max="7160" width="5.7109375" style="1" bestFit="1" customWidth="1"/>
    <col min="7161" max="7161" width="10.28515625" style="1" bestFit="1" customWidth="1"/>
    <col min="7162" max="7162" width="8.140625" style="1" bestFit="1" customWidth="1"/>
    <col min="7163" max="7163" width="8.85546875" style="1" bestFit="1" customWidth="1"/>
    <col min="7164" max="7164" width="8.5703125" style="1" bestFit="1" customWidth="1"/>
    <col min="7165" max="7166" width="11" style="1" bestFit="1" customWidth="1"/>
    <col min="7167" max="7167" width="8" style="1" bestFit="1" customWidth="1"/>
    <col min="7168" max="7169" width="10" style="1" customWidth="1"/>
    <col min="7170" max="7171" width="6" style="1" bestFit="1" customWidth="1"/>
    <col min="7172" max="7173" width="9.140625" style="1"/>
    <col min="7174" max="7174" width="9.85546875" style="1" bestFit="1" customWidth="1"/>
    <col min="7175" max="7403" width="9.140625" style="1"/>
    <col min="7404" max="7404" width="4.85546875" style="1" customWidth="1"/>
    <col min="7405" max="7405" width="21.5703125" style="1" bestFit="1" customWidth="1"/>
    <col min="7406" max="7406" width="15.85546875" style="1" bestFit="1" customWidth="1"/>
    <col min="7407" max="7407" width="5.85546875" style="1" customWidth="1"/>
    <col min="7408" max="7409" width="8" style="1" bestFit="1" customWidth="1"/>
    <col min="7410" max="7416" width="5.7109375" style="1" bestFit="1" customWidth="1"/>
    <col min="7417" max="7417" width="10.28515625" style="1" bestFit="1" customWidth="1"/>
    <col min="7418" max="7418" width="8.140625" style="1" bestFit="1" customWidth="1"/>
    <col min="7419" max="7419" width="8.85546875" style="1" bestFit="1" customWidth="1"/>
    <col min="7420" max="7420" width="8.5703125" style="1" bestFit="1" customWidth="1"/>
    <col min="7421" max="7422" width="11" style="1" bestFit="1" customWidth="1"/>
    <col min="7423" max="7423" width="8" style="1" bestFit="1" customWidth="1"/>
    <col min="7424" max="7425" width="10" style="1" customWidth="1"/>
    <col min="7426" max="7427" width="6" style="1" bestFit="1" customWidth="1"/>
    <col min="7428" max="7429" width="9.140625" style="1"/>
    <col min="7430" max="7430" width="9.85546875" style="1" bestFit="1" customWidth="1"/>
    <col min="7431" max="7659" width="9.140625" style="1"/>
    <col min="7660" max="7660" width="4.85546875" style="1" customWidth="1"/>
    <col min="7661" max="7661" width="21.5703125" style="1" bestFit="1" customWidth="1"/>
    <col min="7662" max="7662" width="15.85546875" style="1" bestFit="1" customWidth="1"/>
    <col min="7663" max="7663" width="5.85546875" style="1" customWidth="1"/>
    <col min="7664" max="7665" width="8" style="1" bestFit="1" customWidth="1"/>
    <col min="7666" max="7672" width="5.7109375" style="1" bestFit="1" customWidth="1"/>
    <col min="7673" max="7673" width="10.28515625" style="1" bestFit="1" customWidth="1"/>
    <col min="7674" max="7674" width="8.140625" style="1" bestFit="1" customWidth="1"/>
    <col min="7675" max="7675" width="8.85546875" style="1" bestFit="1" customWidth="1"/>
    <col min="7676" max="7676" width="8.5703125" style="1" bestFit="1" customWidth="1"/>
    <col min="7677" max="7678" width="11" style="1" bestFit="1" customWidth="1"/>
    <col min="7679" max="7679" width="8" style="1" bestFit="1" customWidth="1"/>
    <col min="7680" max="7681" width="10" style="1" customWidth="1"/>
    <col min="7682" max="7683" width="6" style="1" bestFit="1" customWidth="1"/>
    <col min="7684" max="7685" width="9.140625" style="1"/>
    <col min="7686" max="7686" width="9.85546875" style="1" bestFit="1" customWidth="1"/>
    <col min="7687" max="7915" width="9.140625" style="1"/>
    <col min="7916" max="7916" width="4.85546875" style="1" customWidth="1"/>
    <col min="7917" max="7917" width="21.5703125" style="1" bestFit="1" customWidth="1"/>
    <col min="7918" max="7918" width="15.85546875" style="1" bestFit="1" customWidth="1"/>
    <col min="7919" max="7919" width="5.85546875" style="1" customWidth="1"/>
    <col min="7920" max="7921" width="8" style="1" bestFit="1" customWidth="1"/>
    <col min="7922" max="7928" width="5.7109375" style="1" bestFit="1" customWidth="1"/>
    <col min="7929" max="7929" width="10.28515625" style="1" bestFit="1" customWidth="1"/>
    <col min="7930" max="7930" width="8.140625" style="1" bestFit="1" customWidth="1"/>
    <col min="7931" max="7931" width="8.85546875" style="1" bestFit="1" customWidth="1"/>
    <col min="7932" max="7932" width="8.5703125" style="1" bestFit="1" customWidth="1"/>
    <col min="7933" max="7934" width="11" style="1" bestFit="1" customWidth="1"/>
    <col min="7935" max="7935" width="8" style="1" bestFit="1" customWidth="1"/>
    <col min="7936" max="7937" width="10" style="1" customWidth="1"/>
    <col min="7938" max="7939" width="6" style="1" bestFit="1" customWidth="1"/>
    <col min="7940" max="7941" width="9.140625" style="1"/>
    <col min="7942" max="7942" width="9.85546875" style="1" bestFit="1" customWidth="1"/>
    <col min="7943" max="8171" width="9.140625" style="1"/>
    <col min="8172" max="8172" width="4.85546875" style="1" customWidth="1"/>
    <col min="8173" max="8173" width="21.5703125" style="1" bestFit="1" customWidth="1"/>
    <col min="8174" max="8174" width="15.85546875" style="1" bestFit="1" customWidth="1"/>
    <col min="8175" max="8175" width="5.85546875" style="1" customWidth="1"/>
    <col min="8176" max="8177" width="8" style="1" bestFit="1" customWidth="1"/>
    <col min="8178" max="8184" width="5.7109375" style="1" bestFit="1" customWidth="1"/>
    <col min="8185" max="8185" width="10.28515625" style="1" bestFit="1" customWidth="1"/>
    <col min="8186" max="8186" width="8.140625" style="1" bestFit="1" customWidth="1"/>
    <col min="8187" max="8187" width="8.85546875" style="1" bestFit="1" customWidth="1"/>
    <col min="8188" max="8188" width="8.5703125" style="1" bestFit="1" customWidth="1"/>
    <col min="8189" max="8190" width="11" style="1" bestFit="1" customWidth="1"/>
    <col min="8191" max="8191" width="8" style="1" bestFit="1" customWidth="1"/>
    <col min="8192" max="8193" width="10" style="1" customWidth="1"/>
    <col min="8194" max="8195" width="6" style="1" bestFit="1" customWidth="1"/>
    <col min="8196" max="8197" width="9.140625" style="1"/>
    <col min="8198" max="8198" width="9.85546875" style="1" bestFit="1" customWidth="1"/>
    <col min="8199" max="8427" width="9.140625" style="1"/>
    <col min="8428" max="8428" width="4.85546875" style="1" customWidth="1"/>
    <col min="8429" max="8429" width="21.5703125" style="1" bestFit="1" customWidth="1"/>
    <col min="8430" max="8430" width="15.85546875" style="1" bestFit="1" customWidth="1"/>
    <col min="8431" max="8431" width="5.85546875" style="1" customWidth="1"/>
    <col min="8432" max="8433" width="8" style="1" bestFit="1" customWidth="1"/>
    <col min="8434" max="8440" width="5.7109375" style="1" bestFit="1" customWidth="1"/>
    <col min="8441" max="8441" width="10.28515625" style="1" bestFit="1" customWidth="1"/>
    <col min="8442" max="8442" width="8.140625" style="1" bestFit="1" customWidth="1"/>
    <col min="8443" max="8443" width="8.85546875" style="1" bestFit="1" customWidth="1"/>
    <col min="8444" max="8444" width="8.5703125" style="1" bestFit="1" customWidth="1"/>
    <col min="8445" max="8446" width="11" style="1" bestFit="1" customWidth="1"/>
    <col min="8447" max="8447" width="8" style="1" bestFit="1" customWidth="1"/>
    <col min="8448" max="8449" width="10" style="1" customWidth="1"/>
    <col min="8450" max="8451" width="6" style="1" bestFit="1" customWidth="1"/>
    <col min="8452" max="8453" width="9.140625" style="1"/>
    <col min="8454" max="8454" width="9.85546875" style="1" bestFit="1" customWidth="1"/>
    <col min="8455" max="8683" width="9.140625" style="1"/>
    <col min="8684" max="8684" width="4.85546875" style="1" customWidth="1"/>
    <col min="8685" max="8685" width="21.5703125" style="1" bestFit="1" customWidth="1"/>
    <col min="8686" max="8686" width="15.85546875" style="1" bestFit="1" customWidth="1"/>
    <col min="8687" max="8687" width="5.85546875" style="1" customWidth="1"/>
    <col min="8688" max="8689" width="8" style="1" bestFit="1" customWidth="1"/>
    <col min="8690" max="8696" width="5.7109375" style="1" bestFit="1" customWidth="1"/>
    <col min="8697" max="8697" width="10.28515625" style="1" bestFit="1" customWidth="1"/>
    <col min="8698" max="8698" width="8.140625" style="1" bestFit="1" customWidth="1"/>
    <col min="8699" max="8699" width="8.85546875" style="1" bestFit="1" customWidth="1"/>
    <col min="8700" max="8700" width="8.5703125" style="1" bestFit="1" customWidth="1"/>
    <col min="8701" max="8702" width="11" style="1" bestFit="1" customWidth="1"/>
    <col min="8703" max="8703" width="8" style="1" bestFit="1" customWidth="1"/>
    <col min="8704" max="8705" width="10" style="1" customWidth="1"/>
    <col min="8706" max="8707" width="6" style="1" bestFit="1" customWidth="1"/>
    <col min="8708" max="8709" width="9.140625" style="1"/>
    <col min="8710" max="8710" width="9.85546875" style="1" bestFit="1" customWidth="1"/>
    <col min="8711" max="8939" width="9.140625" style="1"/>
    <col min="8940" max="8940" width="4.85546875" style="1" customWidth="1"/>
    <col min="8941" max="8941" width="21.5703125" style="1" bestFit="1" customWidth="1"/>
    <col min="8942" max="8942" width="15.85546875" style="1" bestFit="1" customWidth="1"/>
    <col min="8943" max="8943" width="5.85546875" style="1" customWidth="1"/>
    <col min="8944" max="8945" width="8" style="1" bestFit="1" customWidth="1"/>
    <col min="8946" max="8952" width="5.7109375" style="1" bestFit="1" customWidth="1"/>
    <col min="8953" max="8953" width="10.28515625" style="1" bestFit="1" customWidth="1"/>
    <col min="8954" max="8954" width="8.140625" style="1" bestFit="1" customWidth="1"/>
    <col min="8955" max="8955" width="8.85546875" style="1" bestFit="1" customWidth="1"/>
    <col min="8956" max="8956" width="8.5703125" style="1" bestFit="1" customWidth="1"/>
    <col min="8957" max="8958" width="11" style="1" bestFit="1" customWidth="1"/>
    <col min="8959" max="8959" width="8" style="1" bestFit="1" customWidth="1"/>
    <col min="8960" max="8961" width="10" style="1" customWidth="1"/>
    <col min="8962" max="8963" width="6" style="1" bestFit="1" customWidth="1"/>
    <col min="8964" max="8965" width="9.140625" style="1"/>
    <col min="8966" max="8966" width="9.85546875" style="1" bestFit="1" customWidth="1"/>
    <col min="8967" max="9195" width="9.140625" style="1"/>
    <col min="9196" max="9196" width="4.85546875" style="1" customWidth="1"/>
    <col min="9197" max="9197" width="21.5703125" style="1" bestFit="1" customWidth="1"/>
    <col min="9198" max="9198" width="15.85546875" style="1" bestFit="1" customWidth="1"/>
    <col min="9199" max="9199" width="5.85546875" style="1" customWidth="1"/>
    <col min="9200" max="9201" width="8" style="1" bestFit="1" customWidth="1"/>
    <col min="9202" max="9208" width="5.7109375" style="1" bestFit="1" customWidth="1"/>
    <col min="9209" max="9209" width="10.28515625" style="1" bestFit="1" customWidth="1"/>
    <col min="9210" max="9210" width="8.140625" style="1" bestFit="1" customWidth="1"/>
    <col min="9211" max="9211" width="8.85546875" style="1" bestFit="1" customWidth="1"/>
    <col min="9212" max="9212" width="8.5703125" style="1" bestFit="1" customWidth="1"/>
    <col min="9213" max="9214" width="11" style="1" bestFit="1" customWidth="1"/>
    <col min="9215" max="9215" width="8" style="1" bestFit="1" customWidth="1"/>
    <col min="9216" max="9217" width="10" style="1" customWidth="1"/>
    <col min="9218" max="9219" width="6" style="1" bestFit="1" customWidth="1"/>
    <col min="9220" max="9221" width="9.140625" style="1"/>
    <col min="9222" max="9222" width="9.85546875" style="1" bestFit="1" customWidth="1"/>
    <col min="9223" max="9451" width="9.140625" style="1"/>
    <col min="9452" max="9452" width="4.85546875" style="1" customWidth="1"/>
    <col min="9453" max="9453" width="21.5703125" style="1" bestFit="1" customWidth="1"/>
    <col min="9454" max="9454" width="15.85546875" style="1" bestFit="1" customWidth="1"/>
    <col min="9455" max="9455" width="5.85546875" style="1" customWidth="1"/>
    <col min="9456" max="9457" width="8" style="1" bestFit="1" customWidth="1"/>
    <col min="9458" max="9464" width="5.7109375" style="1" bestFit="1" customWidth="1"/>
    <col min="9465" max="9465" width="10.28515625" style="1" bestFit="1" customWidth="1"/>
    <col min="9466" max="9466" width="8.140625" style="1" bestFit="1" customWidth="1"/>
    <col min="9467" max="9467" width="8.85546875" style="1" bestFit="1" customWidth="1"/>
    <col min="9468" max="9468" width="8.5703125" style="1" bestFit="1" customWidth="1"/>
    <col min="9469" max="9470" width="11" style="1" bestFit="1" customWidth="1"/>
    <col min="9471" max="9471" width="8" style="1" bestFit="1" customWidth="1"/>
    <col min="9472" max="9473" width="10" style="1" customWidth="1"/>
    <col min="9474" max="9475" width="6" style="1" bestFit="1" customWidth="1"/>
    <col min="9476" max="9477" width="9.140625" style="1"/>
    <col min="9478" max="9478" width="9.85546875" style="1" bestFit="1" customWidth="1"/>
    <col min="9479" max="9707" width="9.140625" style="1"/>
    <col min="9708" max="9708" width="4.85546875" style="1" customWidth="1"/>
    <col min="9709" max="9709" width="21.5703125" style="1" bestFit="1" customWidth="1"/>
    <col min="9710" max="9710" width="15.85546875" style="1" bestFit="1" customWidth="1"/>
    <col min="9711" max="9711" width="5.85546875" style="1" customWidth="1"/>
    <col min="9712" max="9713" width="8" style="1" bestFit="1" customWidth="1"/>
    <col min="9714" max="9720" width="5.7109375" style="1" bestFit="1" customWidth="1"/>
    <col min="9721" max="9721" width="10.28515625" style="1" bestFit="1" customWidth="1"/>
    <col min="9722" max="9722" width="8.140625" style="1" bestFit="1" customWidth="1"/>
    <col min="9723" max="9723" width="8.85546875" style="1" bestFit="1" customWidth="1"/>
    <col min="9724" max="9724" width="8.5703125" style="1" bestFit="1" customWidth="1"/>
    <col min="9725" max="9726" width="11" style="1" bestFit="1" customWidth="1"/>
    <col min="9727" max="9727" width="8" style="1" bestFit="1" customWidth="1"/>
    <col min="9728" max="9729" width="10" style="1" customWidth="1"/>
    <col min="9730" max="9731" width="6" style="1" bestFit="1" customWidth="1"/>
    <col min="9732" max="9733" width="9.140625" style="1"/>
    <col min="9734" max="9734" width="9.85546875" style="1" bestFit="1" customWidth="1"/>
    <col min="9735" max="9963" width="9.140625" style="1"/>
    <col min="9964" max="9964" width="4.85546875" style="1" customWidth="1"/>
    <col min="9965" max="9965" width="21.5703125" style="1" bestFit="1" customWidth="1"/>
    <col min="9966" max="9966" width="15.85546875" style="1" bestFit="1" customWidth="1"/>
    <col min="9967" max="9967" width="5.85546875" style="1" customWidth="1"/>
    <col min="9968" max="9969" width="8" style="1" bestFit="1" customWidth="1"/>
    <col min="9970" max="9976" width="5.7109375" style="1" bestFit="1" customWidth="1"/>
    <col min="9977" max="9977" width="10.28515625" style="1" bestFit="1" customWidth="1"/>
    <col min="9978" max="9978" width="8.140625" style="1" bestFit="1" customWidth="1"/>
    <col min="9979" max="9979" width="8.85546875" style="1" bestFit="1" customWidth="1"/>
    <col min="9980" max="9980" width="8.5703125" style="1" bestFit="1" customWidth="1"/>
    <col min="9981" max="9982" width="11" style="1" bestFit="1" customWidth="1"/>
    <col min="9983" max="9983" width="8" style="1" bestFit="1" customWidth="1"/>
    <col min="9984" max="9985" width="10" style="1" customWidth="1"/>
    <col min="9986" max="9987" width="6" style="1" bestFit="1" customWidth="1"/>
    <col min="9988" max="9989" width="9.140625" style="1"/>
    <col min="9990" max="9990" width="9.85546875" style="1" bestFit="1" customWidth="1"/>
    <col min="9991" max="10219" width="9.140625" style="1"/>
    <col min="10220" max="10220" width="4.85546875" style="1" customWidth="1"/>
    <col min="10221" max="10221" width="21.5703125" style="1" bestFit="1" customWidth="1"/>
    <col min="10222" max="10222" width="15.85546875" style="1" bestFit="1" customWidth="1"/>
    <col min="10223" max="10223" width="5.85546875" style="1" customWidth="1"/>
    <col min="10224" max="10225" width="8" style="1" bestFit="1" customWidth="1"/>
    <col min="10226" max="10232" width="5.7109375" style="1" bestFit="1" customWidth="1"/>
    <col min="10233" max="10233" width="10.28515625" style="1" bestFit="1" customWidth="1"/>
    <col min="10234" max="10234" width="8.140625" style="1" bestFit="1" customWidth="1"/>
    <col min="10235" max="10235" width="8.85546875" style="1" bestFit="1" customWidth="1"/>
    <col min="10236" max="10236" width="8.5703125" style="1" bestFit="1" customWidth="1"/>
    <col min="10237" max="10238" width="11" style="1" bestFit="1" customWidth="1"/>
    <col min="10239" max="10239" width="8" style="1" bestFit="1" customWidth="1"/>
    <col min="10240" max="10241" width="10" style="1" customWidth="1"/>
    <col min="10242" max="10243" width="6" style="1" bestFit="1" customWidth="1"/>
    <col min="10244" max="10245" width="9.140625" style="1"/>
    <col min="10246" max="10246" width="9.85546875" style="1" bestFit="1" customWidth="1"/>
    <col min="10247" max="10475" width="9.140625" style="1"/>
    <col min="10476" max="10476" width="4.85546875" style="1" customWidth="1"/>
    <col min="10477" max="10477" width="21.5703125" style="1" bestFit="1" customWidth="1"/>
    <col min="10478" max="10478" width="15.85546875" style="1" bestFit="1" customWidth="1"/>
    <col min="10479" max="10479" width="5.85546875" style="1" customWidth="1"/>
    <col min="10480" max="10481" width="8" style="1" bestFit="1" customWidth="1"/>
    <col min="10482" max="10488" width="5.7109375" style="1" bestFit="1" customWidth="1"/>
    <col min="10489" max="10489" width="10.28515625" style="1" bestFit="1" customWidth="1"/>
    <col min="10490" max="10490" width="8.140625" style="1" bestFit="1" customWidth="1"/>
    <col min="10491" max="10491" width="8.85546875" style="1" bestFit="1" customWidth="1"/>
    <col min="10492" max="10492" width="8.5703125" style="1" bestFit="1" customWidth="1"/>
    <col min="10493" max="10494" width="11" style="1" bestFit="1" customWidth="1"/>
    <col min="10495" max="10495" width="8" style="1" bestFit="1" customWidth="1"/>
    <col min="10496" max="10497" width="10" style="1" customWidth="1"/>
    <col min="10498" max="10499" width="6" style="1" bestFit="1" customWidth="1"/>
    <col min="10500" max="10501" width="9.140625" style="1"/>
    <col min="10502" max="10502" width="9.85546875" style="1" bestFit="1" customWidth="1"/>
    <col min="10503" max="10731" width="9.140625" style="1"/>
    <col min="10732" max="10732" width="4.85546875" style="1" customWidth="1"/>
    <col min="10733" max="10733" width="21.5703125" style="1" bestFit="1" customWidth="1"/>
    <col min="10734" max="10734" width="15.85546875" style="1" bestFit="1" customWidth="1"/>
    <col min="10735" max="10735" width="5.85546875" style="1" customWidth="1"/>
    <col min="10736" max="10737" width="8" style="1" bestFit="1" customWidth="1"/>
    <col min="10738" max="10744" width="5.7109375" style="1" bestFit="1" customWidth="1"/>
    <col min="10745" max="10745" width="10.28515625" style="1" bestFit="1" customWidth="1"/>
    <col min="10746" max="10746" width="8.140625" style="1" bestFit="1" customWidth="1"/>
    <col min="10747" max="10747" width="8.85546875" style="1" bestFit="1" customWidth="1"/>
    <col min="10748" max="10748" width="8.5703125" style="1" bestFit="1" customWidth="1"/>
    <col min="10749" max="10750" width="11" style="1" bestFit="1" customWidth="1"/>
    <col min="10751" max="10751" width="8" style="1" bestFit="1" customWidth="1"/>
    <col min="10752" max="10753" width="10" style="1" customWidth="1"/>
    <col min="10754" max="10755" width="6" style="1" bestFit="1" customWidth="1"/>
    <col min="10756" max="10757" width="9.140625" style="1"/>
    <col min="10758" max="10758" width="9.85546875" style="1" bestFit="1" customWidth="1"/>
    <col min="10759" max="10987" width="9.140625" style="1"/>
    <col min="10988" max="10988" width="4.85546875" style="1" customWidth="1"/>
    <col min="10989" max="10989" width="21.5703125" style="1" bestFit="1" customWidth="1"/>
    <col min="10990" max="10990" width="15.85546875" style="1" bestFit="1" customWidth="1"/>
    <col min="10991" max="10991" width="5.85546875" style="1" customWidth="1"/>
    <col min="10992" max="10993" width="8" style="1" bestFit="1" customWidth="1"/>
    <col min="10994" max="11000" width="5.7109375" style="1" bestFit="1" customWidth="1"/>
    <col min="11001" max="11001" width="10.28515625" style="1" bestFit="1" customWidth="1"/>
    <col min="11002" max="11002" width="8.140625" style="1" bestFit="1" customWidth="1"/>
    <col min="11003" max="11003" width="8.85546875" style="1" bestFit="1" customWidth="1"/>
    <col min="11004" max="11004" width="8.5703125" style="1" bestFit="1" customWidth="1"/>
    <col min="11005" max="11006" width="11" style="1" bestFit="1" customWidth="1"/>
    <col min="11007" max="11007" width="8" style="1" bestFit="1" customWidth="1"/>
    <col min="11008" max="11009" width="10" style="1" customWidth="1"/>
    <col min="11010" max="11011" width="6" style="1" bestFit="1" customWidth="1"/>
    <col min="11012" max="11013" width="9.140625" style="1"/>
    <col min="11014" max="11014" width="9.85546875" style="1" bestFit="1" customWidth="1"/>
    <col min="11015" max="11243" width="9.140625" style="1"/>
    <col min="11244" max="11244" width="4.85546875" style="1" customWidth="1"/>
    <col min="11245" max="11245" width="21.5703125" style="1" bestFit="1" customWidth="1"/>
    <col min="11246" max="11246" width="15.85546875" style="1" bestFit="1" customWidth="1"/>
    <col min="11247" max="11247" width="5.85546875" style="1" customWidth="1"/>
    <col min="11248" max="11249" width="8" style="1" bestFit="1" customWidth="1"/>
    <col min="11250" max="11256" width="5.7109375" style="1" bestFit="1" customWidth="1"/>
    <col min="11257" max="11257" width="10.28515625" style="1" bestFit="1" customWidth="1"/>
    <col min="11258" max="11258" width="8.140625" style="1" bestFit="1" customWidth="1"/>
    <col min="11259" max="11259" width="8.85546875" style="1" bestFit="1" customWidth="1"/>
    <col min="11260" max="11260" width="8.5703125" style="1" bestFit="1" customWidth="1"/>
    <col min="11261" max="11262" width="11" style="1" bestFit="1" customWidth="1"/>
    <col min="11263" max="11263" width="8" style="1" bestFit="1" customWidth="1"/>
    <col min="11264" max="11265" width="10" style="1" customWidth="1"/>
    <col min="11266" max="11267" width="6" style="1" bestFit="1" customWidth="1"/>
    <col min="11268" max="11269" width="9.140625" style="1"/>
    <col min="11270" max="11270" width="9.85546875" style="1" bestFit="1" customWidth="1"/>
    <col min="11271" max="11499" width="9.140625" style="1"/>
    <col min="11500" max="11500" width="4.85546875" style="1" customWidth="1"/>
    <col min="11501" max="11501" width="21.5703125" style="1" bestFit="1" customWidth="1"/>
    <col min="11502" max="11502" width="15.85546875" style="1" bestFit="1" customWidth="1"/>
    <col min="11503" max="11503" width="5.85546875" style="1" customWidth="1"/>
    <col min="11504" max="11505" width="8" style="1" bestFit="1" customWidth="1"/>
    <col min="11506" max="11512" width="5.7109375" style="1" bestFit="1" customWidth="1"/>
    <col min="11513" max="11513" width="10.28515625" style="1" bestFit="1" customWidth="1"/>
    <col min="11514" max="11514" width="8.140625" style="1" bestFit="1" customWidth="1"/>
    <col min="11515" max="11515" width="8.85546875" style="1" bestFit="1" customWidth="1"/>
    <col min="11516" max="11516" width="8.5703125" style="1" bestFit="1" customWidth="1"/>
    <col min="11517" max="11518" width="11" style="1" bestFit="1" customWidth="1"/>
    <col min="11519" max="11519" width="8" style="1" bestFit="1" customWidth="1"/>
    <col min="11520" max="11521" width="10" style="1" customWidth="1"/>
    <col min="11522" max="11523" width="6" style="1" bestFit="1" customWidth="1"/>
    <col min="11524" max="11525" width="9.140625" style="1"/>
    <col min="11526" max="11526" width="9.85546875" style="1" bestFit="1" customWidth="1"/>
    <col min="11527" max="11755" width="9.140625" style="1"/>
    <col min="11756" max="11756" width="4.85546875" style="1" customWidth="1"/>
    <col min="11757" max="11757" width="21.5703125" style="1" bestFit="1" customWidth="1"/>
    <col min="11758" max="11758" width="15.85546875" style="1" bestFit="1" customWidth="1"/>
    <col min="11759" max="11759" width="5.85546875" style="1" customWidth="1"/>
    <col min="11760" max="11761" width="8" style="1" bestFit="1" customWidth="1"/>
    <col min="11762" max="11768" width="5.7109375" style="1" bestFit="1" customWidth="1"/>
    <col min="11769" max="11769" width="10.28515625" style="1" bestFit="1" customWidth="1"/>
    <col min="11770" max="11770" width="8.140625" style="1" bestFit="1" customWidth="1"/>
    <col min="11771" max="11771" width="8.85546875" style="1" bestFit="1" customWidth="1"/>
    <col min="11772" max="11772" width="8.5703125" style="1" bestFit="1" customWidth="1"/>
    <col min="11773" max="11774" width="11" style="1" bestFit="1" customWidth="1"/>
    <col min="11775" max="11775" width="8" style="1" bestFit="1" customWidth="1"/>
    <col min="11776" max="11777" width="10" style="1" customWidth="1"/>
    <col min="11778" max="11779" width="6" style="1" bestFit="1" customWidth="1"/>
    <col min="11780" max="11781" width="9.140625" style="1"/>
    <col min="11782" max="11782" width="9.85546875" style="1" bestFit="1" customWidth="1"/>
    <col min="11783" max="12011" width="9.140625" style="1"/>
    <col min="12012" max="12012" width="4.85546875" style="1" customWidth="1"/>
    <col min="12013" max="12013" width="21.5703125" style="1" bestFit="1" customWidth="1"/>
    <col min="12014" max="12014" width="15.85546875" style="1" bestFit="1" customWidth="1"/>
    <col min="12015" max="12015" width="5.85546875" style="1" customWidth="1"/>
    <col min="12016" max="12017" width="8" style="1" bestFit="1" customWidth="1"/>
    <col min="12018" max="12024" width="5.7109375" style="1" bestFit="1" customWidth="1"/>
    <col min="12025" max="12025" width="10.28515625" style="1" bestFit="1" customWidth="1"/>
    <col min="12026" max="12026" width="8.140625" style="1" bestFit="1" customWidth="1"/>
    <col min="12027" max="12027" width="8.85546875" style="1" bestFit="1" customWidth="1"/>
    <col min="12028" max="12028" width="8.5703125" style="1" bestFit="1" customWidth="1"/>
    <col min="12029" max="12030" width="11" style="1" bestFit="1" customWidth="1"/>
    <col min="12031" max="12031" width="8" style="1" bestFit="1" customWidth="1"/>
    <col min="12032" max="12033" width="10" style="1" customWidth="1"/>
    <col min="12034" max="12035" width="6" style="1" bestFit="1" customWidth="1"/>
    <col min="12036" max="12037" width="9.140625" style="1"/>
    <col min="12038" max="12038" width="9.85546875" style="1" bestFit="1" customWidth="1"/>
    <col min="12039" max="12267" width="9.140625" style="1"/>
    <col min="12268" max="12268" width="4.85546875" style="1" customWidth="1"/>
    <col min="12269" max="12269" width="21.5703125" style="1" bestFit="1" customWidth="1"/>
    <col min="12270" max="12270" width="15.85546875" style="1" bestFit="1" customWidth="1"/>
    <col min="12271" max="12271" width="5.85546875" style="1" customWidth="1"/>
    <col min="12272" max="12273" width="8" style="1" bestFit="1" customWidth="1"/>
    <col min="12274" max="12280" width="5.7109375" style="1" bestFit="1" customWidth="1"/>
    <col min="12281" max="12281" width="10.28515625" style="1" bestFit="1" customWidth="1"/>
    <col min="12282" max="12282" width="8.140625" style="1" bestFit="1" customWidth="1"/>
    <col min="12283" max="12283" width="8.85546875" style="1" bestFit="1" customWidth="1"/>
    <col min="12284" max="12284" width="8.5703125" style="1" bestFit="1" customWidth="1"/>
    <col min="12285" max="12286" width="11" style="1" bestFit="1" customWidth="1"/>
    <col min="12287" max="12287" width="8" style="1" bestFit="1" customWidth="1"/>
    <col min="12288" max="12289" width="10" style="1" customWidth="1"/>
    <col min="12290" max="12291" width="6" style="1" bestFit="1" customWidth="1"/>
    <col min="12292" max="12293" width="9.140625" style="1"/>
    <col min="12294" max="12294" width="9.85546875" style="1" bestFit="1" customWidth="1"/>
    <col min="12295" max="12523" width="9.140625" style="1"/>
    <col min="12524" max="12524" width="4.85546875" style="1" customWidth="1"/>
    <col min="12525" max="12525" width="21.5703125" style="1" bestFit="1" customWidth="1"/>
    <col min="12526" max="12526" width="15.85546875" style="1" bestFit="1" customWidth="1"/>
    <col min="12527" max="12527" width="5.85546875" style="1" customWidth="1"/>
    <col min="12528" max="12529" width="8" style="1" bestFit="1" customWidth="1"/>
    <col min="12530" max="12536" width="5.7109375" style="1" bestFit="1" customWidth="1"/>
    <col min="12537" max="12537" width="10.28515625" style="1" bestFit="1" customWidth="1"/>
    <col min="12538" max="12538" width="8.140625" style="1" bestFit="1" customWidth="1"/>
    <col min="12539" max="12539" width="8.85546875" style="1" bestFit="1" customWidth="1"/>
    <col min="12540" max="12540" width="8.5703125" style="1" bestFit="1" customWidth="1"/>
    <col min="12541" max="12542" width="11" style="1" bestFit="1" customWidth="1"/>
    <col min="12543" max="12543" width="8" style="1" bestFit="1" customWidth="1"/>
    <col min="12544" max="12545" width="10" style="1" customWidth="1"/>
    <col min="12546" max="12547" width="6" style="1" bestFit="1" customWidth="1"/>
    <col min="12548" max="12549" width="9.140625" style="1"/>
    <col min="12550" max="12550" width="9.85546875" style="1" bestFit="1" customWidth="1"/>
    <col min="12551" max="12779" width="9.140625" style="1"/>
    <col min="12780" max="12780" width="4.85546875" style="1" customWidth="1"/>
    <col min="12781" max="12781" width="21.5703125" style="1" bestFit="1" customWidth="1"/>
    <col min="12782" max="12782" width="15.85546875" style="1" bestFit="1" customWidth="1"/>
    <col min="12783" max="12783" width="5.85546875" style="1" customWidth="1"/>
    <col min="12784" max="12785" width="8" style="1" bestFit="1" customWidth="1"/>
    <col min="12786" max="12792" width="5.7109375" style="1" bestFit="1" customWidth="1"/>
    <col min="12793" max="12793" width="10.28515625" style="1" bestFit="1" customWidth="1"/>
    <col min="12794" max="12794" width="8.140625" style="1" bestFit="1" customWidth="1"/>
    <col min="12795" max="12795" width="8.85546875" style="1" bestFit="1" customWidth="1"/>
    <col min="12796" max="12796" width="8.5703125" style="1" bestFit="1" customWidth="1"/>
    <col min="12797" max="12798" width="11" style="1" bestFit="1" customWidth="1"/>
    <col min="12799" max="12799" width="8" style="1" bestFit="1" customWidth="1"/>
    <col min="12800" max="12801" width="10" style="1" customWidth="1"/>
    <col min="12802" max="12803" width="6" style="1" bestFit="1" customWidth="1"/>
    <col min="12804" max="12805" width="9.140625" style="1"/>
    <col min="12806" max="12806" width="9.85546875" style="1" bestFit="1" customWidth="1"/>
    <col min="12807" max="13035" width="9.140625" style="1"/>
    <col min="13036" max="13036" width="4.85546875" style="1" customWidth="1"/>
    <col min="13037" max="13037" width="21.5703125" style="1" bestFit="1" customWidth="1"/>
    <col min="13038" max="13038" width="15.85546875" style="1" bestFit="1" customWidth="1"/>
    <col min="13039" max="13039" width="5.85546875" style="1" customWidth="1"/>
    <col min="13040" max="13041" width="8" style="1" bestFit="1" customWidth="1"/>
    <col min="13042" max="13048" width="5.7109375" style="1" bestFit="1" customWidth="1"/>
    <col min="13049" max="13049" width="10.28515625" style="1" bestFit="1" customWidth="1"/>
    <col min="13050" max="13050" width="8.140625" style="1" bestFit="1" customWidth="1"/>
    <col min="13051" max="13051" width="8.85546875" style="1" bestFit="1" customWidth="1"/>
    <col min="13052" max="13052" width="8.5703125" style="1" bestFit="1" customWidth="1"/>
    <col min="13053" max="13054" width="11" style="1" bestFit="1" customWidth="1"/>
    <col min="13055" max="13055" width="8" style="1" bestFit="1" customWidth="1"/>
    <col min="13056" max="13057" width="10" style="1" customWidth="1"/>
    <col min="13058" max="13059" width="6" style="1" bestFit="1" customWidth="1"/>
    <col min="13060" max="13061" width="9.140625" style="1"/>
    <col min="13062" max="13062" width="9.85546875" style="1" bestFit="1" customWidth="1"/>
    <col min="13063" max="13291" width="9.140625" style="1"/>
    <col min="13292" max="13292" width="4.85546875" style="1" customWidth="1"/>
    <col min="13293" max="13293" width="21.5703125" style="1" bestFit="1" customWidth="1"/>
    <col min="13294" max="13294" width="15.85546875" style="1" bestFit="1" customWidth="1"/>
    <col min="13295" max="13295" width="5.85546875" style="1" customWidth="1"/>
    <col min="13296" max="13297" width="8" style="1" bestFit="1" customWidth="1"/>
    <col min="13298" max="13304" width="5.7109375" style="1" bestFit="1" customWidth="1"/>
    <col min="13305" max="13305" width="10.28515625" style="1" bestFit="1" customWidth="1"/>
    <col min="13306" max="13306" width="8.140625" style="1" bestFit="1" customWidth="1"/>
    <col min="13307" max="13307" width="8.85546875" style="1" bestFit="1" customWidth="1"/>
    <col min="13308" max="13308" width="8.5703125" style="1" bestFit="1" customWidth="1"/>
    <col min="13309" max="13310" width="11" style="1" bestFit="1" customWidth="1"/>
    <col min="13311" max="13311" width="8" style="1" bestFit="1" customWidth="1"/>
    <col min="13312" max="13313" width="10" style="1" customWidth="1"/>
    <col min="13314" max="13315" width="6" style="1" bestFit="1" customWidth="1"/>
    <col min="13316" max="13317" width="9.140625" style="1"/>
    <col min="13318" max="13318" width="9.85546875" style="1" bestFit="1" customWidth="1"/>
    <col min="13319" max="13547" width="9.140625" style="1"/>
    <col min="13548" max="13548" width="4.85546875" style="1" customWidth="1"/>
    <col min="13549" max="13549" width="21.5703125" style="1" bestFit="1" customWidth="1"/>
    <col min="13550" max="13550" width="15.85546875" style="1" bestFit="1" customWidth="1"/>
    <col min="13551" max="13551" width="5.85546875" style="1" customWidth="1"/>
    <col min="13552" max="13553" width="8" style="1" bestFit="1" customWidth="1"/>
    <col min="13554" max="13560" width="5.7109375" style="1" bestFit="1" customWidth="1"/>
    <col min="13561" max="13561" width="10.28515625" style="1" bestFit="1" customWidth="1"/>
    <col min="13562" max="13562" width="8.140625" style="1" bestFit="1" customWidth="1"/>
    <col min="13563" max="13563" width="8.85546875" style="1" bestFit="1" customWidth="1"/>
    <col min="13564" max="13564" width="8.5703125" style="1" bestFit="1" customWidth="1"/>
    <col min="13565" max="13566" width="11" style="1" bestFit="1" customWidth="1"/>
    <col min="13567" max="13567" width="8" style="1" bestFit="1" customWidth="1"/>
    <col min="13568" max="13569" width="10" style="1" customWidth="1"/>
    <col min="13570" max="13571" width="6" style="1" bestFit="1" customWidth="1"/>
    <col min="13572" max="13573" width="9.140625" style="1"/>
    <col min="13574" max="13574" width="9.85546875" style="1" bestFit="1" customWidth="1"/>
    <col min="13575" max="13803" width="9.140625" style="1"/>
    <col min="13804" max="13804" width="4.85546875" style="1" customWidth="1"/>
    <col min="13805" max="13805" width="21.5703125" style="1" bestFit="1" customWidth="1"/>
    <col min="13806" max="13806" width="15.85546875" style="1" bestFit="1" customWidth="1"/>
    <col min="13807" max="13807" width="5.85546875" style="1" customWidth="1"/>
    <col min="13808" max="13809" width="8" style="1" bestFit="1" customWidth="1"/>
    <col min="13810" max="13816" width="5.7109375" style="1" bestFit="1" customWidth="1"/>
    <col min="13817" max="13817" width="10.28515625" style="1" bestFit="1" customWidth="1"/>
    <col min="13818" max="13818" width="8.140625" style="1" bestFit="1" customWidth="1"/>
    <col min="13819" max="13819" width="8.85546875" style="1" bestFit="1" customWidth="1"/>
    <col min="13820" max="13820" width="8.5703125" style="1" bestFit="1" customWidth="1"/>
    <col min="13821" max="13822" width="11" style="1" bestFit="1" customWidth="1"/>
    <col min="13823" max="13823" width="8" style="1" bestFit="1" customWidth="1"/>
    <col min="13824" max="13825" width="10" style="1" customWidth="1"/>
    <col min="13826" max="13827" width="6" style="1" bestFit="1" customWidth="1"/>
    <col min="13828" max="13829" width="9.140625" style="1"/>
    <col min="13830" max="13830" width="9.85546875" style="1" bestFit="1" customWidth="1"/>
    <col min="13831" max="14059" width="9.140625" style="1"/>
    <col min="14060" max="14060" width="4.85546875" style="1" customWidth="1"/>
    <col min="14061" max="14061" width="21.5703125" style="1" bestFit="1" customWidth="1"/>
    <col min="14062" max="14062" width="15.85546875" style="1" bestFit="1" customWidth="1"/>
    <col min="14063" max="14063" width="5.85546875" style="1" customWidth="1"/>
    <col min="14064" max="14065" width="8" style="1" bestFit="1" customWidth="1"/>
    <col min="14066" max="14072" width="5.7109375" style="1" bestFit="1" customWidth="1"/>
    <col min="14073" max="14073" width="10.28515625" style="1" bestFit="1" customWidth="1"/>
    <col min="14074" max="14074" width="8.140625" style="1" bestFit="1" customWidth="1"/>
    <col min="14075" max="14075" width="8.85546875" style="1" bestFit="1" customWidth="1"/>
    <col min="14076" max="14076" width="8.5703125" style="1" bestFit="1" customWidth="1"/>
    <col min="14077" max="14078" width="11" style="1" bestFit="1" customWidth="1"/>
    <col min="14079" max="14079" width="8" style="1" bestFit="1" customWidth="1"/>
    <col min="14080" max="14081" width="10" style="1" customWidth="1"/>
    <col min="14082" max="14083" width="6" style="1" bestFit="1" customWidth="1"/>
    <col min="14084" max="14085" width="9.140625" style="1"/>
    <col min="14086" max="14086" width="9.85546875" style="1" bestFit="1" customWidth="1"/>
    <col min="14087" max="14315" width="9.140625" style="1"/>
    <col min="14316" max="14316" width="4.85546875" style="1" customWidth="1"/>
    <col min="14317" max="14317" width="21.5703125" style="1" bestFit="1" customWidth="1"/>
    <col min="14318" max="14318" width="15.85546875" style="1" bestFit="1" customWidth="1"/>
    <col min="14319" max="14319" width="5.85546875" style="1" customWidth="1"/>
    <col min="14320" max="14321" width="8" style="1" bestFit="1" customWidth="1"/>
    <col min="14322" max="14328" width="5.7109375" style="1" bestFit="1" customWidth="1"/>
    <col min="14329" max="14329" width="10.28515625" style="1" bestFit="1" customWidth="1"/>
    <col min="14330" max="14330" width="8.140625" style="1" bestFit="1" customWidth="1"/>
    <col min="14331" max="14331" width="8.85546875" style="1" bestFit="1" customWidth="1"/>
    <col min="14332" max="14332" width="8.5703125" style="1" bestFit="1" customWidth="1"/>
    <col min="14333" max="14334" width="11" style="1" bestFit="1" customWidth="1"/>
    <col min="14335" max="14335" width="8" style="1" bestFit="1" customWidth="1"/>
    <col min="14336" max="14337" width="10" style="1" customWidth="1"/>
    <col min="14338" max="14339" width="6" style="1" bestFit="1" customWidth="1"/>
    <col min="14340" max="14341" width="9.140625" style="1"/>
    <col min="14342" max="14342" width="9.85546875" style="1" bestFit="1" customWidth="1"/>
    <col min="14343" max="14571" width="9.140625" style="1"/>
    <col min="14572" max="14572" width="4.85546875" style="1" customWidth="1"/>
    <col min="14573" max="14573" width="21.5703125" style="1" bestFit="1" customWidth="1"/>
    <col min="14574" max="14574" width="15.85546875" style="1" bestFit="1" customWidth="1"/>
    <col min="14575" max="14575" width="5.85546875" style="1" customWidth="1"/>
    <col min="14576" max="14577" width="8" style="1" bestFit="1" customWidth="1"/>
    <col min="14578" max="14584" width="5.7109375" style="1" bestFit="1" customWidth="1"/>
    <col min="14585" max="14585" width="10.28515625" style="1" bestFit="1" customWidth="1"/>
    <col min="14586" max="14586" width="8.140625" style="1" bestFit="1" customWidth="1"/>
    <col min="14587" max="14587" width="8.85546875" style="1" bestFit="1" customWidth="1"/>
    <col min="14588" max="14588" width="8.5703125" style="1" bestFit="1" customWidth="1"/>
    <col min="14589" max="14590" width="11" style="1" bestFit="1" customWidth="1"/>
    <col min="14591" max="14591" width="8" style="1" bestFit="1" customWidth="1"/>
    <col min="14592" max="14593" width="10" style="1" customWidth="1"/>
    <col min="14594" max="14595" width="6" style="1" bestFit="1" customWidth="1"/>
    <col min="14596" max="14597" width="9.140625" style="1"/>
    <col min="14598" max="14598" width="9.85546875" style="1" bestFit="1" customWidth="1"/>
    <col min="14599" max="14827" width="9.140625" style="1"/>
    <col min="14828" max="14828" width="4.85546875" style="1" customWidth="1"/>
    <col min="14829" max="14829" width="21.5703125" style="1" bestFit="1" customWidth="1"/>
    <col min="14830" max="14830" width="15.85546875" style="1" bestFit="1" customWidth="1"/>
    <col min="14831" max="14831" width="5.85546875" style="1" customWidth="1"/>
    <col min="14832" max="14833" width="8" style="1" bestFit="1" customWidth="1"/>
    <col min="14834" max="14840" width="5.7109375" style="1" bestFit="1" customWidth="1"/>
    <col min="14841" max="14841" width="10.28515625" style="1" bestFit="1" customWidth="1"/>
    <col min="14842" max="14842" width="8.140625" style="1" bestFit="1" customWidth="1"/>
    <col min="14843" max="14843" width="8.85546875" style="1" bestFit="1" customWidth="1"/>
    <col min="14844" max="14844" width="8.5703125" style="1" bestFit="1" customWidth="1"/>
    <col min="14845" max="14846" width="11" style="1" bestFit="1" customWidth="1"/>
    <col min="14847" max="14847" width="8" style="1" bestFit="1" customWidth="1"/>
    <col min="14848" max="14849" width="10" style="1" customWidth="1"/>
    <col min="14850" max="14851" width="6" style="1" bestFit="1" customWidth="1"/>
    <col min="14852" max="14853" width="9.140625" style="1"/>
    <col min="14854" max="14854" width="9.85546875" style="1" bestFit="1" customWidth="1"/>
    <col min="14855" max="15083" width="9.140625" style="1"/>
    <col min="15084" max="15084" width="4.85546875" style="1" customWidth="1"/>
    <col min="15085" max="15085" width="21.5703125" style="1" bestFit="1" customWidth="1"/>
    <col min="15086" max="15086" width="15.85546875" style="1" bestFit="1" customWidth="1"/>
    <col min="15087" max="15087" width="5.85546875" style="1" customWidth="1"/>
    <col min="15088" max="15089" width="8" style="1" bestFit="1" customWidth="1"/>
    <col min="15090" max="15096" width="5.7109375" style="1" bestFit="1" customWidth="1"/>
    <col min="15097" max="15097" width="10.28515625" style="1" bestFit="1" customWidth="1"/>
    <col min="15098" max="15098" width="8.140625" style="1" bestFit="1" customWidth="1"/>
    <col min="15099" max="15099" width="8.85546875" style="1" bestFit="1" customWidth="1"/>
    <col min="15100" max="15100" width="8.5703125" style="1" bestFit="1" customWidth="1"/>
    <col min="15101" max="15102" width="11" style="1" bestFit="1" customWidth="1"/>
    <col min="15103" max="15103" width="8" style="1" bestFit="1" customWidth="1"/>
    <col min="15104" max="15105" width="10" style="1" customWidth="1"/>
    <col min="15106" max="15107" width="6" style="1" bestFit="1" customWidth="1"/>
    <col min="15108" max="15109" width="9.140625" style="1"/>
    <col min="15110" max="15110" width="9.85546875" style="1" bestFit="1" customWidth="1"/>
    <col min="15111" max="15339" width="9.140625" style="1"/>
    <col min="15340" max="15340" width="4.85546875" style="1" customWidth="1"/>
    <col min="15341" max="15341" width="21.5703125" style="1" bestFit="1" customWidth="1"/>
    <col min="15342" max="15342" width="15.85546875" style="1" bestFit="1" customWidth="1"/>
    <col min="15343" max="15343" width="5.85546875" style="1" customWidth="1"/>
    <col min="15344" max="15345" width="8" style="1" bestFit="1" customWidth="1"/>
    <col min="15346" max="15352" width="5.7109375" style="1" bestFit="1" customWidth="1"/>
    <col min="15353" max="15353" width="10.28515625" style="1" bestFit="1" customWidth="1"/>
    <col min="15354" max="15354" width="8.140625" style="1" bestFit="1" customWidth="1"/>
    <col min="15355" max="15355" width="8.85546875" style="1" bestFit="1" customWidth="1"/>
    <col min="15356" max="15356" width="8.5703125" style="1" bestFit="1" customWidth="1"/>
    <col min="15357" max="15358" width="11" style="1" bestFit="1" customWidth="1"/>
    <col min="15359" max="15359" width="8" style="1" bestFit="1" customWidth="1"/>
    <col min="15360" max="15361" width="10" style="1" customWidth="1"/>
    <col min="15362" max="15363" width="6" style="1" bestFit="1" customWidth="1"/>
    <col min="15364" max="15365" width="9.140625" style="1"/>
    <col min="15366" max="15366" width="9.85546875" style="1" bestFit="1" customWidth="1"/>
    <col min="15367" max="15595" width="9.140625" style="1"/>
    <col min="15596" max="15596" width="4.85546875" style="1" customWidth="1"/>
    <col min="15597" max="15597" width="21.5703125" style="1" bestFit="1" customWidth="1"/>
    <col min="15598" max="15598" width="15.85546875" style="1" bestFit="1" customWidth="1"/>
    <col min="15599" max="15599" width="5.85546875" style="1" customWidth="1"/>
    <col min="15600" max="15601" width="8" style="1" bestFit="1" customWidth="1"/>
    <col min="15602" max="15608" width="5.7109375" style="1" bestFit="1" customWidth="1"/>
    <col min="15609" max="15609" width="10.28515625" style="1" bestFit="1" customWidth="1"/>
    <col min="15610" max="15610" width="8.140625" style="1" bestFit="1" customWidth="1"/>
    <col min="15611" max="15611" width="8.85546875" style="1" bestFit="1" customWidth="1"/>
    <col min="15612" max="15612" width="8.5703125" style="1" bestFit="1" customWidth="1"/>
    <col min="15613" max="15614" width="11" style="1" bestFit="1" customWidth="1"/>
    <col min="15615" max="15615" width="8" style="1" bestFit="1" customWidth="1"/>
    <col min="15616" max="15617" width="10" style="1" customWidth="1"/>
    <col min="15618" max="15619" width="6" style="1" bestFit="1" customWidth="1"/>
    <col min="15620" max="15621" width="9.140625" style="1"/>
    <col min="15622" max="15622" width="9.85546875" style="1" bestFit="1" customWidth="1"/>
    <col min="15623" max="15851" width="9.140625" style="1"/>
    <col min="15852" max="15852" width="4.85546875" style="1" customWidth="1"/>
    <col min="15853" max="15853" width="21.5703125" style="1" bestFit="1" customWidth="1"/>
    <col min="15854" max="15854" width="15.85546875" style="1" bestFit="1" customWidth="1"/>
    <col min="15855" max="15855" width="5.85546875" style="1" customWidth="1"/>
    <col min="15856" max="15857" width="8" style="1" bestFit="1" customWidth="1"/>
    <col min="15858" max="15864" width="5.7109375" style="1" bestFit="1" customWidth="1"/>
    <col min="15865" max="15865" width="10.28515625" style="1" bestFit="1" customWidth="1"/>
    <col min="15866" max="15866" width="8.140625" style="1" bestFit="1" customWidth="1"/>
    <col min="15867" max="15867" width="8.85546875" style="1" bestFit="1" customWidth="1"/>
    <col min="15868" max="15868" width="8.5703125" style="1" bestFit="1" customWidth="1"/>
    <col min="15869" max="15870" width="11" style="1" bestFit="1" customWidth="1"/>
    <col min="15871" max="15871" width="8" style="1" bestFit="1" customWidth="1"/>
    <col min="15872" max="15873" width="10" style="1" customWidth="1"/>
    <col min="15874" max="15875" width="6" style="1" bestFit="1" customWidth="1"/>
    <col min="15876" max="15877" width="9.140625" style="1"/>
    <col min="15878" max="15878" width="9.85546875" style="1" bestFit="1" customWidth="1"/>
    <col min="15879" max="16107" width="9.140625" style="1"/>
    <col min="16108" max="16108" width="4.85546875" style="1" customWidth="1"/>
    <col min="16109" max="16109" width="21.5703125" style="1" bestFit="1" customWidth="1"/>
    <col min="16110" max="16110" width="15.85546875" style="1" bestFit="1" customWidth="1"/>
    <col min="16111" max="16111" width="5.85546875" style="1" customWidth="1"/>
    <col min="16112" max="16113" width="8" style="1" bestFit="1" customWidth="1"/>
    <col min="16114" max="16120" width="5.7109375" style="1" bestFit="1" customWidth="1"/>
    <col min="16121" max="16121" width="10.28515625" style="1" bestFit="1" customWidth="1"/>
    <col min="16122" max="16122" width="8.140625" style="1" bestFit="1" customWidth="1"/>
    <col min="16123" max="16123" width="8.85546875" style="1" bestFit="1" customWidth="1"/>
    <col min="16124" max="16124" width="8.5703125" style="1" bestFit="1" customWidth="1"/>
    <col min="16125" max="16126" width="11" style="1" bestFit="1" customWidth="1"/>
    <col min="16127" max="16127" width="8" style="1" bestFit="1" customWidth="1"/>
    <col min="16128" max="16129" width="10" style="1" customWidth="1"/>
    <col min="16130" max="16131" width="6" style="1" bestFit="1" customWidth="1"/>
    <col min="16132" max="16133" width="9.140625" style="1"/>
    <col min="16134" max="16134" width="9.85546875" style="1" bestFit="1" customWidth="1"/>
    <col min="16135" max="16384" width="9.140625" style="1"/>
  </cols>
  <sheetData>
    <row r="1" spans="1:33" s="3" customFormat="1" ht="25.15" customHeight="1" x14ac:dyDescent="0.3">
      <c r="A1" s="57" t="s">
        <v>41</v>
      </c>
      <c r="B1" s="58"/>
      <c r="C1" s="58"/>
      <c r="D1" s="59"/>
      <c r="E1" s="76" t="s">
        <v>10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Z1" s="26"/>
      <c r="AA1" s="90" t="s">
        <v>35</v>
      </c>
      <c r="AB1" s="90"/>
      <c r="AC1" s="90"/>
      <c r="AD1" s="90"/>
    </row>
    <row r="2" spans="1:33" s="3" customFormat="1" ht="25.15" customHeight="1" x14ac:dyDescent="0.3">
      <c r="A2" s="60" t="s">
        <v>47</v>
      </c>
      <c r="B2" s="61"/>
      <c r="C2" s="62"/>
      <c r="D2" s="63"/>
      <c r="E2" s="107" t="s">
        <v>12</v>
      </c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AA2" s="89" t="s">
        <v>11</v>
      </c>
      <c r="AB2" s="89"/>
      <c r="AC2" s="89"/>
      <c r="AD2" s="89"/>
    </row>
    <row r="3" spans="1:33" s="3" customFormat="1" ht="25.15" customHeight="1" x14ac:dyDescent="0.3">
      <c r="A3" s="60" t="s">
        <v>42</v>
      </c>
      <c r="B3" s="61"/>
      <c r="C3" s="62"/>
      <c r="D3" s="63"/>
      <c r="E3" s="92" t="s">
        <v>13</v>
      </c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Z3" s="25"/>
      <c r="AA3" s="83" t="s">
        <v>36</v>
      </c>
      <c r="AB3" s="84"/>
      <c r="AC3" s="91" t="s">
        <v>81</v>
      </c>
      <c r="AD3" s="91"/>
    </row>
    <row r="4" spans="1:33" s="3" customFormat="1" ht="25.15" customHeight="1" thickBot="1" x14ac:dyDescent="0.35">
      <c r="A4" s="85" t="s">
        <v>80</v>
      </c>
      <c r="B4" s="86"/>
      <c r="C4" s="87"/>
      <c r="D4" s="88"/>
      <c r="E4" s="80" t="s">
        <v>31</v>
      </c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102"/>
      <c r="Z4" s="102"/>
      <c r="AA4" s="102"/>
      <c r="AB4" s="102"/>
      <c r="AC4" s="106"/>
      <c r="AD4" s="106"/>
    </row>
    <row r="5" spans="1:33" s="3" customFormat="1" ht="25.15" customHeight="1" thickBot="1" x14ac:dyDescent="0.35">
      <c r="A5" s="4"/>
      <c r="D5" s="40"/>
      <c r="E5" s="82" t="s">
        <v>32</v>
      </c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5"/>
      <c r="Z5" s="5"/>
      <c r="AA5" s="5"/>
      <c r="AB5" s="30"/>
      <c r="AC5" s="5"/>
      <c r="AD5" s="30"/>
    </row>
    <row r="6" spans="1:33" ht="33" customHeight="1" thickBot="1" x14ac:dyDescent="0.35">
      <c r="A6" s="70" t="s">
        <v>48</v>
      </c>
      <c r="B6" s="35"/>
      <c r="C6" s="70" t="s">
        <v>0</v>
      </c>
      <c r="D6" s="73" t="s">
        <v>1</v>
      </c>
      <c r="E6" s="70" t="s">
        <v>2</v>
      </c>
      <c r="F6" s="70" t="s">
        <v>3</v>
      </c>
      <c r="G6" s="64" t="s">
        <v>4</v>
      </c>
      <c r="H6" s="67" t="s">
        <v>33</v>
      </c>
      <c r="I6" s="6"/>
      <c r="J6" s="64" t="s">
        <v>34</v>
      </c>
      <c r="K6" s="52" t="s">
        <v>14</v>
      </c>
      <c r="L6" s="53"/>
      <c r="M6" s="53"/>
      <c r="N6" s="53"/>
      <c r="O6" s="53"/>
      <c r="P6" s="53"/>
      <c r="Q6" s="53"/>
      <c r="R6" s="53"/>
      <c r="S6" s="54"/>
      <c r="T6" s="103" t="s">
        <v>15</v>
      </c>
      <c r="U6" s="104"/>
      <c r="V6" s="104"/>
      <c r="W6" s="104"/>
      <c r="X6" s="104"/>
      <c r="Y6" s="104"/>
      <c r="Z6" s="104"/>
      <c r="AA6" s="104"/>
      <c r="AB6" s="105"/>
      <c r="AC6" s="96" t="s">
        <v>30</v>
      </c>
      <c r="AD6" s="99" t="s">
        <v>9</v>
      </c>
    </row>
    <row r="7" spans="1:33" ht="189" customHeight="1" thickBot="1" x14ac:dyDescent="0.35">
      <c r="A7" s="71"/>
      <c r="B7" s="36" t="s">
        <v>49</v>
      </c>
      <c r="C7" s="71"/>
      <c r="D7" s="74"/>
      <c r="E7" s="71"/>
      <c r="F7" s="71"/>
      <c r="G7" s="65"/>
      <c r="H7" s="68"/>
      <c r="I7" s="7"/>
      <c r="J7" s="65"/>
      <c r="K7" s="8" t="s">
        <v>43</v>
      </c>
      <c r="L7" s="8" t="s">
        <v>39</v>
      </c>
      <c r="M7" s="8" t="s">
        <v>44</v>
      </c>
      <c r="N7" s="8" t="s">
        <v>5</v>
      </c>
      <c r="O7" s="8" t="s">
        <v>6</v>
      </c>
      <c r="P7" s="8" t="s">
        <v>40</v>
      </c>
      <c r="Q7" s="8" t="s">
        <v>7</v>
      </c>
      <c r="R7" s="8" t="s">
        <v>126</v>
      </c>
      <c r="S7" s="8" t="s">
        <v>8</v>
      </c>
      <c r="T7" s="55" t="s">
        <v>23</v>
      </c>
      <c r="U7" s="55" t="s">
        <v>24</v>
      </c>
      <c r="V7" s="55" t="s">
        <v>25</v>
      </c>
      <c r="W7" s="55" t="s">
        <v>26</v>
      </c>
      <c r="X7" s="55" t="s">
        <v>27</v>
      </c>
      <c r="Y7" s="55" t="s">
        <v>28</v>
      </c>
      <c r="Z7" s="55" t="s">
        <v>29</v>
      </c>
      <c r="AA7" s="94" t="s">
        <v>38</v>
      </c>
      <c r="AB7" s="94" t="s">
        <v>46</v>
      </c>
      <c r="AC7" s="97"/>
      <c r="AD7" s="100"/>
      <c r="AG7" s="27"/>
    </row>
    <row r="8" spans="1:33" ht="19.899999999999999" customHeight="1" thickBot="1" x14ac:dyDescent="0.35">
      <c r="A8" s="72"/>
      <c r="B8" s="37"/>
      <c r="C8" s="72"/>
      <c r="D8" s="75"/>
      <c r="E8" s="72"/>
      <c r="F8" s="72"/>
      <c r="G8" s="66"/>
      <c r="H8" s="69"/>
      <c r="I8" s="9"/>
      <c r="J8" s="66"/>
      <c r="K8" s="10" t="s">
        <v>16</v>
      </c>
      <c r="L8" s="10" t="s">
        <v>17</v>
      </c>
      <c r="M8" s="10" t="s">
        <v>18</v>
      </c>
      <c r="N8" s="10" t="s">
        <v>19</v>
      </c>
      <c r="O8" s="10" t="s">
        <v>20</v>
      </c>
      <c r="P8" s="10" t="s">
        <v>21</v>
      </c>
      <c r="Q8" s="10" t="s">
        <v>22</v>
      </c>
      <c r="R8" s="10" t="s">
        <v>37</v>
      </c>
      <c r="S8" s="10" t="s">
        <v>45</v>
      </c>
      <c r="T8" s="56"/>
      <c r="U8" s="56"/>
      <c r="V8" s="56"/>
      <c r="W8" s="56"/>
      <c r="X8" s="56"/>
      <c r="Y8" s="56"/>
      <c r="Z8" s="56"/>
      <c r="AA8" s="95"/>
      <c r="AB8" s="95"/>
      <c r="AC8" s="98"/>
      <c r="AD8" s="101"/>
    </row>
    <row r="9" spans="1:33" ht="19.899999999999999" customHeight="1" thickBot="1" x14ac:dyDescent="0.35">
      <c r="A9" s="2" cm="1">
        <f t="array" aca="1" ref="A9" ca="1">+A5+A+A9:AD22</f>
        <v>0</v>
      </c>
      <c r="B9" s="2" t="s">
        <v>437</v>
      </c>
      <c r="C9" s="2" t="s">
        <v>396</v>
      </c>
      <c r="D9" s="39" t="s">
        <v>84</v>
      </c>
      <c r="E9" s="51" t="s">
        <v>284</v>
      </c>
      <c r="F9" s="2" t="s">
        <v>397</v>
      </c>
      <c r="G9" s="18">
        <v>26411</v>
      </c>
      <c r="H9" s="23">
        <v>46226</v>
      </c>
      <c r="I9" s="12"/>
      <c r="J9" s="20">
        <v>2</v>
      </c>
      <c r="K9" s="16">
        <v>180</v>
      </c>
      <c r="L9" s="16">
        <v>90</v>
      </c>
      <c r="M9" s="16">
        <v>60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f t="shared" ref="S9:S40" si="0">DATEDIF(G9,H9,"y")</f>
        <v>54</v>
      </c>
      <c r="T9" s="28">
        <f t="shared" ref="T9:T40" si="1">K9*17</f>
        <v>3060</v>
      </c>
      <c r="U9" s="28">
        <f t="shared" ref="U9:U40" si="2">IF(L9&lt;=17,L9*K9,IF(L9&gt;17,17*K9))</f>
        <v>3060</v>
      </c>
      <c r="V9" s="28">
        <f t="shared" ref="V9:V40" si="3">M9*17</f>
        <v>1020</v>
      </c>
      <c r="W9" s="28">
        <f t="shared" ref="W9:W40" si="4">IF(N9=0,0,IF(N9=4,30,IF(N9=5,40,IF(N9=6,50,IF(N9=7,60,IF(N9=8,70,IF(N9=9,80,IF(N9=10,90))))))))</f>
        <v>0</v>
      </c>
      <c r="X9" s="28">
        <f t="shared" ref="X9:X40" si="5">IF(O9=3,15,IF(O9=0,0))</f>
        <v>0</v>
      </c>
      <c r="Y9" s="28">
        <f t="shared" ref="Y9:Y43" si="6">IF(P9=0,0,IF(P9=1,5,IF(P9=2,10,IF(P9=3,20,IF(P9=4,30,IF(P9=5,40))))))</f>
        <v>0</v>
      </c>
      <c r="Z9" s="28">
        <f t="shared" ref="Z9:Z40" si="7">Q9*10</f>
        <v>0</v>
      </c>
      <c r="AA9" s="28">
        <f t="shared" ref="AA9:AA40" si="8">IF(R9&lt;50,0,IF(R9&lt;=59,10,IF(R9&lt;=66,12,IF(R9&lt;=69,15,IF(R9&gt;=70,17)))))</f>
        <v>0</v>
      </c>
      <c r="AB9" s="28">
        <f t="shared" ref="AB9:AB40" si="9">IF(S9&gt;50,20,IF(S9&lt;=50,"10"))</f>
        <v>20</v>
      </c>
      <c r="AC9" s="22">
        <f t="shared" ref="AC9:AC40" si="10">T9+W9+X9+Y9+Z9+AA9+AB9+U9+V9</f>
        <v>7160</v>
      </c>
      <c r="AD9" s="34">
        <v>1</v>
      </c>
    </row>
    <row r="10" spans="1:33" ht="19.899999999999999" customHeight="1" thickBot="1" x14ac:dyDescent="0.35">
      <c r="A10" s="11">
        <v>1</v>
      </c>
      <c r="B10" s="2" t="s">
        <v>159</v>
      </c>
      <c r="C10" s="17" t="s">
        <v>160</v>
      </c>
      <c r="D10" s="41" t="s">
        <v>161</v>
      </c>
      <c r="E10" s="17" t="s">
        <v>58</v>
      </c>
      <c r="F10" s="17" t="s">
        <v>162</v>
      </c>
      <c r="G10" s="18">
        <v>23948</v>
      </c>
      <c r="H10" s="23">
        <v>46226</v>
      </c>
      <c r="I10" s="12"/>
      <c r="J10" s="20">
        <v>1</v>
      </c>
      <c r="K10" s="16">
        <v>175</v>
      </c>
      <c r="L10" s="16">
        <v>36</v>
      </c>
      <c r="M10" s="16">
        <v>60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f t="shared" si="0"/>
        <v>60</v>
      </c>
      <c r="T10" s="28">
        <f t="shared" si="1"/>
        <v>2975</v>
      </c>
      <c r="U10" s="28">
        <f t="shared" si="2"/>
        <v>2975</v>
      </c>
      <c r="V10" s="28">
        <f t="shared" si="3"/>
        <v>1020</v>
      </c>
      <c r="W10" s="28">
        <f t="shared" si="4"/>
        <v>0</v>
      </c>
      <c r="X10" s="28">
        <f t="shared" si="5"/>
        <v>0</v>
      </c>
      <c r="Y10" s="28">
        <f t="shared" si="6"/>
        <v>0</v>
      </c>
      <c r="Z10" s="28">
        <f t="shared" si="7"/>
        <v>0</v>
      </c>
      <c r="AA10" s="28">
        <f t="shared" si="8"/>
        <v>0</v>
      </c>
      <c r="AB10" s="28">
        <f t="shared" si="9"/>
        <v>20</v>
      </c>
      <c r="AC10" s="22">
        <f t="shared" si="10"/>
        <v>6990</v>
      </c>
      <c r="AD10" s="33">
        <v>2</v>
      </c>
    </row>
    <row r="11" spans="1:33" ht="19.899999999999999" customHeight="1" thickBot="1" x14ac:dyDescent="0.35">
      <c r="A11" s="11">
        <v>2</v>
      </c>
      <c r="B11" s="2" t="s">
        <v>323</v>
      </c>
      <c r="C11" s="2" t="s">
        <v>324</v>
      </c>
      <c r="D11" s="39" t="s">
        <v>108</v>
      </c>
      <c r="E11" s="2" t="s">
        <v>325</v>
      </c>
      <c r="F11" s="2" t="s">
        <v>326</v>
      </c>
      <c r="G11" s="18">
        <v>23392</v>
      </c>
      <c r="H11" s="23">
        <v>46226</v>
      </c>
      <c r="I11" s="12"/>
      <c r="J11" s="20">
        <v>1</v>
      </c>
      <c r="K11" s="16">
        <v>171</v>
      </c>
      <c r="L11" s="16">
        <v>252</v>
      </c>
      <c r="M11" s="16">
        <v>60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f t="shared" si="0"/>
        <v>62</v>
      </c>
      <c r="T11" s="28">
        <f t="shared" si="1"/>
        <v>2907</v>
      </c>
      <c r="U11" s="28">
        <f t="shared" si="2"/>
        <v>2907</v>
      </c>
      <c r="V11" s="28">
        <f t="shared" si="3"/>
        <v>1020</v>
      </c>
      <c r="W11" s="28">
        <f t="shared" si="4"/>
        <v>0</v>
      </c>
      <c r="X11" s="28">
        <f t="shared" si="5"/>
        <v>0</v>
      </c>
      <c r="Y11" s="28">
        <f t="shared" si="6"/>
        <v>0</v>
      </c>
      <c r="Z11" s="28">
        <f t="shared" si="7"/>
        <v>0</v>
      </c>
      <c r="AA11" s="28">
        <f t="shared" si="8"/>
        <v>0</v>
      </c>
      <c r="AB11" s="28">
        <f t="shared" si="9"/>
        <v>20</v>
      </c>
      <c r="AC11" s="22">
        <f t="shared" si="10"/>
        <v>6854</v>
      </c>
      <c r="AD11" s="34">
        <v>3</v>
      </c>
    </row>
    <row r="12" spans="1:33" ht="19.899999999999999" customHeight="1" thickBot="1" x14ac:dyDescent="0.35">
      <c r="A12" s="11">
        <v>3</v>
      </c>
      <c r="B12" s="2" t="s">
        <v>469</v>
      </c>
      <c r="C12" s="2" t="s">
        <v>467</v>
      </c>
      <c r="D12" s="39" t="s">
        <v>372</v>
      </c>
      <c r="E12" s="2" t="s">
        <v>468</v>
      </c>
      <c r="F12" s="2" t="s">
        <v>470</v>
      </c>
      <c r="G12" s="18">
        <v>22358</v>
      </c>
      <c r="H12" s="23">
        <v>46226</v>
      </c>
      <c r="I12" s="12"/>
      <c r="J12" s="20">
        <v>1</v>
      </c>
      <c r="K12" s="16">
        <v>170</v>
      </c>
      <c r="L12" s="16">
        <v>119</v>
      </c>
      <c r="M12" s="16">
        <v>60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f t="shared" si="0"/>
        <v>65</v>
      </c>
      <c r="T12" s="28">
        <f t="shared" si="1"/>
        <v>2890</v>
      </c>
      <c r="U12" s="28">
        <f t="shared" si="2"/>
        <v>2890</v>
      </c>
      <c r="V12" s="28">
        <f t="shared" si="3"/>
        <v>1020</v>
      </c>
      <c r="W12" s="28">
        <f t="shared" si="4"/>
        <v>0</v>
      </c>
      <c r="X12" s="28">
        <f t="shared" si="5"/>
        <v>0</v>
      </c>
      <c r="Y12" s="28">
        <f t="shared" si="6"/>
        <v>0</v>
      </c>
      <c r="Z12" s="28">
        <f t="shared" si="7"/>
        <v>0</v>
      </c>
      <c r="AA12" s="28">
        <f t="shared" si="8"/>
        <v>0</v>
      </c>
      <c r="AB12" s="28">
        <f t="shared" si="9"/>
        <v>20</v>
      </c>
      <c r="AC12" s="22">
        <f t="shared" si="10"/>
        <v>6820</v>
      </c>
      <c r="AD12" s="33">
        <v>4</v>
      </c>
    </row>
    <row r="13" spans="1:33" ht="19.899999999999999" customHeight="1" thickBot="1" x14ac:dyDescent="0.35">
      <c r="A13" s="11">
        <v>4</v>
      </c>
      <c r="B13" s="2" t="s">
        <v>327</v>
      </c>
      <c r="C13" s="2" t="s">
        <v>269</v>
      </c>
      <c r="D13" s="39" t="s">
        <v>328</v>
      </c>
      <c r="E13" s="2" t="s">
        <v>53</v>
      </c>
      <c r="F13" s="2" t="s">
        <v>329</v>
      </c>
      <c r="G13" s="18">
        <v>25970</v>
      </c>
      <c r="H13" s="23">
        <v>46226</v>
      </c>
      <c r="I13" s="12"/>
      <c r="J13" s="20">
        <v>1</v>
      </c>
      <c r="K13" s="16">
        <v>160</v>
      </c>
      <c r="L13" s="16">
        <v>112</v>
      </c>
      <c r="M13" s="16">
        <v>60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f t="shared" si="0"/>
        <v>55</v>
      </c>
      <c r="T13" s="28">
        <f t="shared" si="1"/>
        <v>2720</v>
      </c>
      <c r="U13" s="28">
        <f t="shared" si="2"/>
        <v>2720</v>
      </c>
      <c r="V13" s="28">
        <f t="shared" si="3"/>
        <v>1020</v>
      </c>
      <c r="W13" s="28">
        <f t="shared" si="4"/>
        <v>0</v>
      </c>
      <c r="X13" s="28">
        <f t="shared" si="5"/>
        <v>0</v>
      </c>
      <c r="Y13" s="28">
        <f t="shared" si="6"/>
        <v>0</v>
      </c>
      <c r="Z13" s="28">
        <f t="shared" si="7"/>
        <v>0</v>
      </c>
      <c r="AA13" s="28">
        <f t="shared" si="8"/>
        <v>0</v>
      </c>
      <c r="AB13" s="28">
        <f t="shared" si="9"/>
        <v>20</v>
      </c>
      <c r="AC13" s="22">
        <f t="shared" si="10"/>
        <v>6480</v>
      </c>
      <c r="AD13" s="34">
        <v>5</v>
      </c>
    </row>
    <row r="14" spans="1:33" ht="19.899999999999999" customHeight="1" thickBot="1" x14ac:dyDescent="0.35">
      <c r="A14" s="11">
        <v>5</v>
      </c>
      <c r="B14" s="2" t="s">
        <v>547</v>
      </c>
      <c r="C14" s="2" t="s">
        <v>548</v>
      </c>
      <c r="D14" s="39" t="s">
        <v>207</v>
      </c>
      <c r="E14" s="2" t="s">
        <v>242</v>
      </c>
      <c r="F14" s="2" t="s">
        <v>549</v>
      </c>
      <c r="G14" s="18">
        <v>23321</v>
      </c>
      <c r="H14" s="23">
        <v>46226</v>
      </c>
      <c r="I14" s="12"/>
      <c r="J14" s="20">
        <v>1</v>
      </c>
      <c r="K14" s="16">
        <v>140</v>
      </c>
      <c r="L14" s="16">
        <v>126</v>
      </c>
      <c r="M14" s="16">
        <v>60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f t="shared" si="0"/>
        <v>62</v>
      </c>
      <c r="T14" s="28">
        <f t="shared" si="1"/>
        <v>2380</v>
      </c>
      <c r="U14" s="28">
        <f t="shared" si="2"/>
        <v>2380</v>
      </c>
      <c r="V14" s="28">
        <f t="shared" si="3"/>
        <v>1020</v>
      </c>
      <c r="W14" s="28">
        <f t="shared" si="4"/>
        <v>0</v>
      </c>
      <c r="X14" s="28">
        <f t="shared" si="5"/>
        <v>0</v>
      </c>
      <c r="Y14" s="28">
        <f t="shared" si="6"/>
        <v>0</v>
      </c>
      <c r="Z14" s="28">
        <f t="shared" si="7"/>
        <v>0</v>
      </c>
      <c r="AA14" s="28">
        <f t="shared" si="8"/>
        <v>0</v>
      </c>
      <c r="AB14" s="28">
        <f t="shared" si="9"/>
        <v>20</v>
      </c>
      <c r="AC14" s="22">
        <f t="shared" si="10"/>
        <v>5800</v>
      </c>
      <c r="AD14" s="33">
        <v>6</v>
      </c>
    </row>
    <row r="15" spans="1:33" ht="19.899999999999999" customHeight="1" thickBot="1" x14ac:dyDescent="0.35">
      <c r="A15" s="11">
        <v>6</v>
      </c>
      <c r="B15" s="2" t="s">
        <v>212</v>
      </c>
      <c r="C15" s="2" t="s">
        <v>213</v>
      </c>
      <c r="D15" s="39" t="s">
        <v>201</v>
      </c>
      <c r="E15" s="2" t="s">
        <v>58</v>
      </c>
      <c r="F15" s="2" t="s">
        <v>214</v>
      </c>
      <c r="G15" s="18">
        <v>31277</v>
      </c>
      <c r="H15" s="23">
        <v>46226</v>
      </c>
      <c r="I15" s="12"/>
      <c r="J15" s="20">
        <v>1</v>
      </c>
      <c r="K15" s="16">
        <v>136</v>
      </c>
      <c r="L15" s="16">
        <v>42</v>
      </c>
      <c r="M15" s="16">
        <v>60</v>
      </c>
      <c r="N15" s="16">
        <v>0</v>
      </c>
      <c r="O15" s="16">
        <v>3</v>
      </c>
      <c r="P15" s="16">
        <v>3</v>
      </c>
      <c r="Q15" s="16">
        <v>0</v>
      </c>
      <c r="R15" s="16">
        <v>0</v>
      </c>
      <c r="S15" s="16">
        <f t="shared" si="0"/>
        <v>40</v>
      </c>
      <c r="T15" s="28">
        <f t="shared" si="1"/>
        <v>2312</v>
      </c>
      <c r="U15" s="28">
        <f t="shared" si="2"/>
        <v>2312</v>
      </c>
      <c r="V15" s="28">
        <f t="shared" si="3"/>
        <v>1020</v>
      </c>
      <c r="W15" s="28">
        <f t="shared" si="4"/>
        <v>0</v>
      </c>
      <c r="X15" s="28">
        <f t="shared" si="5"/>
        <v>15</v>
      </c>
      <c r="Y15" s="28">
        <f t="shared" si="6"/>
        <v>20</v>
      </c>
      <c r="Z15" s="28">
        <f t="shared" si="7"/>
        <v>0</v>
      </c>
      <c r="AA15" s="28">
        <f t="shared" si="8"/>
        <v>0</v>
      </c>
      <c r="AB15" s="28" t="str">
        <f t="shared" si="9"/>
        <v>10</v>
      </c>
      <c r="AC15" s="22">
        <f t="shared" si="10"/>
        <v>5689</v>
      </c>
      <c r="AD15" s="34">
        <v>7</v>
      </c>
    </row>
    <row r="16" spans="1:33" ht="19.899999999999999" customHeight="1" thickBot="1" x14ac:dyDescent="0.35">
      <c r="A16" s="11">
        <v>7</v>
      </c>
      <c r="B16" s="2" t="s">
        <v>260</v>
      </c>
      <c r="C16" s="2" t="s">
        <v>261</v>
      </c>
      <c r="D16" s="39" t="s">
        <v>262</v>
      </c>
      <c r="E16" s="2" t="s">
        <v>53</v>
      </c>
      <c r="F16" s="2" t="s">
        <v>263</v>
      </c>
      <c r="G16" s="18">
        <v>25902</v>
      </c>
      <c r="H16" s="23">
        <v>46226</v>
      </c>
      <c r="I16" s="12"/>
      <c r="J16" s="20">
        <v>1</v>
      </c>
      <c r="K16" s="16">
        <v>127</v>
      </c>
      <c r="L16" s="16">
        <v>169</v>
      </c>
      <c r="M16" s="16">
        <v>60</v>
      </c>
      <c r="N16" s="16">
        <v>4</v>
      </c>
      <c r="O16" s="16">
        <v>0</v>
      </c>
      <c r="P16" s="16">
        <v>0</v>
      </c>
      <c r="Q16" s="16">
        <v>0</v>
      </c>
      <c r="R16" s="16">
        <v>0</v>
      </c>
      <c r="S16" s="16">
        <f t="shared" si="0"/>
        <v>55</v>
      </c>
      <c r="T16" s="28">
        <f t="shared" si="1"/>
        <v>2159</v>
      </c>
      <c r="U16" s="28">
        <f t="shared" si="2"/>
        <v>2159</v>
      </c>
      <c r="V16" s="28">
        <f t="shared" si="3"/>
        <v>1020</v>
      </c>
      <c r="W16" s="28">
        <f t="shared" si="4"/>
        <v>30</v>
      </c>
      <c r="X16" s="28">
        <f t="shared" si="5"/>
        <v>0</v>
      </c>
      <c r="Y16" s="28">
        <f t="shared" si="6"/>
        <v>0</v>
      </c>
      <c r="Z16" s="28">
        <f t="shared" si="7"/>
        <v>0</v>
      </c>
      <c r="AA16" s="28">
        <f t="shared" si="8"/>
        <v>0</v>
      </c>
      <c r="AB16" s="28">
        <f t="shared" si="9"/>
        <v>20</v>
      </c>
      <c r="AC16" s="22">
        <f t="shared" si="10"/>
        <v>5388</v>
      </c>
      <c r="AD16" s="33">
        <v>8</v>
      </c>
    </row>
    <row r="17" spans="1:30" ht="19.899999999999999" customHeight="1" thickBot="1" x14ac:dyDescent="0.35">
      <c r="A17" s="11">
        <v>8</v>
      </c>
      <c r="B17" s="2" t="s">
        <v>224</v>
      </c>
      <c r="C17" s="2" t="s">
        <v>225</v>
      </c>
      <c r="D17" s="39" t="s">
        <v>52</v>
      </c>
      <c r="E17" s="2" t="s">
        <v>62</v>
      </c>
      <c r="F17" s="2" t="s">
        <v>226</v>
      </c>
      <c r="G17" s="18">
        <v>26982</v>
      </c>
      <c r="H17" s="23">
        <v>46226</v>
      </c>
      <c r="I17" s="12"/>
      <c r="J17" s="20">
        <v>1</v>
      </c>
      <c r="K17" s="16">
        <v>127</v>
      </c>
      <c r="L17" s="16">
        <v>234</v>
      </c>
      <c r="M17" s="16">
        <v>60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f t="shared" si="0"/>
        <v>52</v>
      </c>
      <c r="T17" s="28">
        <f t="shared" si="1"/>
        <v>2159</v>
      </c>
      <c r="U17" s="28">
        <f t="shared" si="2"/>
        <v>2159</v>
      </c>
      <c r="V17" s="28">
        <f t="shared" si="3"/>
        <v>1020</v>
      </c>
      <c r="W17" s="28">
        <f t="shared" si="4"/>
        <v>0</v>
      </c>
      <c r="X17" s="28">
        <f t="shared" si="5"/>
        <v>0</v>
      </c>
      <c r="Y17" s="28">
        <f t="shared" si="6"/>
        <v>0</v>
      </c>
      <c r="Z17" s="28">
        <f t="shared" si="7"/>
        <v>0</v>
      </c>
      <c r="AA17" s="28">
        <f t="shared" si="8"/>
        <v>0</v>
      </c>
      <c r="AB17" s="28">
        <f t="shared" si="9"/>
        <v>20</v>
      </c>
      <c r="AC17" s="22">
        <f t="shared" si="10"/>
        <v>5358</v>
      </c>
      <c r="AD17" s="34">
        <v>9</v>
      </c>
    </row>
    <row r="18" spans="1:30" ht="19.899999999999999" customHeight="1" thickBot="1" x14ac:dyDescent="0.35">
      <c r="A18" s="11">
        <v>9</v>
      </c>
      <c r="B18" s="2" t="s">
        <v>274</v>
      </c>
      <c r="C18" s="2" t="s">
        <v>275</v>
      </c>
      <c r="D18" s="39" t="s">
        <v>276</v>
      </c>
      <c r="E18" s="2" t="s">
        <v>53</v>
      </c>
      <c r="F18" s="2" t="s">
        <v>277</v>
      </c>
      <c r="G18" s="18">
        <v>22006</v>
      </c>
      <c r="H18" s="23">
        <v>46226</v>
      </c>
      <c r="I18" s="12"/>
      <c r="J18" s="20">
        <v>1</v>
      </c>
      <c r="K18" s="16">
        <v>124</v>
      </c>
      <c r="L18" s="16">
        <v>234</v>
      </c>
      <c r="M18" s="16">
        <v>60</v>
      </c>
      <c r="N18" s="16">
        <v>4</v>
      </c>
      <c r="O18" s="16">
        <v>0</v>
      </c>
      <c r="P18" s="16">
        <v>0</v>
      </c>
      <c r="Q18" s="16">
        <v>0</v>
      </c>
      <c r="R18" s="16">
        <v>0</v>
      </c>
      <c r="S18" s="16">
        <f t="shared" si="0"/>
        <v>66</v>
      </c>
      <c r="T18" s="28">
        <f t="shared" si="1"/>
        <v>2108</v>
      </c>
      <c r="U18" s="28">
        <f t="shared" si="2"/>
        <v>2108</v>
      </c>
      <c r="V18" s="28">
        <f t="shared" si="3"/>
        <v>1020</v>
      </c>
      <c r="W18" s="28">
        <f t="shared" si="4"/>
        <v>30</v>
      </c>
      <c r="X18" s="28">
        <f t="shared" si="5"/>
        <v>0</v>
      </c>
      <c r="Y18" s="28">
        <f t="shared" si="6"/>
        <v>0</v>
      </c>
      <c r="Z18" s="28">
        <f t="shared" si="7"/>
        <v>0</v>
      </c>
      <c r="AA18" s="28">
        <f t="shared" si="8"/>
        <v>0</v>
      </c>
      <c r="AB18" s="28">
        <f t="shared" si="9"/>
        <v>20</v>
      </c>
      <c r="AC18" s="22">
        <f t="shared" si="10"/>
        <v>5286</v>
      </c>
      <c r="AD18" s="33">
        <v>10</v>
      </c>
    </row>
    <row r="19" spans="1:30" ht="19.899999999999999" customHeight="1" thickBot="1" x14ac:dyDescent="0.35">
      <c r="A19" s="11">
        <v>10</v>
      </c>
      <c r="B19" s="2" t="s">
        <v>205</v>
      </c>
      <c r="C19" s="2" t="s">
        <v>206</v>
      </c>
      <c r="D19" s="39" t="s">
        <v>207</v>
      </c>
      <c r="E19" s="2" t="s">
        <v>196</v>
      </c>
      <c r="F19" s="2" t="s">
        <v>208</v>
      </c>
      <c r="G19" s="18">
        <v>25987</v>
      </c>
      <c r="H19" s="23">
        <v>46226</v>
      </c>
      <c r="I19" s="12"/>
      <c r="J19" s="20">
        <v>1</v>
      </c>
      <c r="K19" s="16">
        <v>117</v>
      </c>
      <c r="L19" s="16">
        <v>156</v>
      </c>
      <c r="M19" s="16">
        <v>60</v>
      </c>
      <c r="N19" s="16">
        <v>0</v>
      </c>
      <c r="O19" s="16">
        <v>0</v>
      </c>
      <c r="P19" s="16">
        <v>0</v>
      </c>
      <c r="Q19" s="16">
        <v>1</v>
      </c>
      <c r="R19" s="16">
        <v>0</v>
      </c>
      <c r="S19" s="16">
        <f t="shared" si="0"/>
        <v>55</v>
      </c>
      <c r="T19" s="28">
        <f t="shared" si="1"/>
        <v>1989</v>
      </c>
      <c r="U19" s="28">
        <f t="shared" si="2"/>
        <v>1989</v>
      </c>
      <c r="V19" s="28">
        <f t="shared" si="3"/>
        <v>1020</v>
      </c>
      <c r="W19" s="28">
        <f t="shared" si="4"/>
        <v>0</v>
      </c>
      <c r="X19" s="28">
        <f t="shared" si="5"/>
        <v>0</v>
      </c>
      <c r="Y19" s="28">
        <f t="shared" si="6"/>
        <v>0</v>
      </c>
      <c r="Z19" s="28">
        <f t="shared" si="7"/>
        <v>10</v>
      </c>
      <c r="AA19" s="28">
        <f t="shared" si="8"/>
        <v>0</v>
      </c>
      <c r="AB19" s="28">
        <f t="shared" si="9"/>
        <v>20</v>
      </c>
      <c r="AC19" s="22">
        <f t="shared" si="10"/>
        <v>5028</v>
      </c>
      <c r="AD19" s="34">
        <v>11</v>
      </c>
    </row>
    <row r="20" spans="1:30" ht="19.899999999999999" customHeight="1" thickBot="1" x14ac:dyDescent="0.35">
      <c r="A20" s="11">
        <v>44</v>
      </c>
      <c r="B20" s="2" t="s">
        <v>231</v>
      </c>
      <c r="C20" s="2" t="s">
        <v>232</v>
      </c>
      <c r="D20" s="39" t="s">
        <v>52</v>
      </c>
      <c r="E20" s="2" t="s">
        <v>233</v>
      </c>
      <c r="F20" s="2" t="s">
        <v>234</v>
      </c>
      <c r="G20" s="18">
        <v>24923</v>
      </c>
      <c r="H20" s="23">
        <v>46226</v>
      </c>
      <c r="I20" s="12"/>
      <c r="J20" s="20">
        <v>2</v>
      </c>
      <c r="K20" s="16">
        <v>110</v>
      </c>
      <c r="L20" s="16">
        <v>55</v>
      </c>
      <c r="M20" s="16">
        <v>60</v>
      </c>
      <c r="N20" s="16">
        <v>0</v>
      </c>
      <c r="O20" s="16">
        <v>0</v>
      </c>
      <c r="P20" s="16">
        <v>0</v>
      </c>
      <c r="Q20" s="16">
        <v>1</v>
      </c>
      <c r="R20" s="16">
        <v>0</v>
      </c>
      <c r="S20" s="16">
        <f t="shared" si="0"/>
        <v>58</v>
      </c>
      <c r="T20" s="28">
        <f t="shared" si="1"/>
        <v>1870</v>
      </c>
      <c r="U20" s="28">
        <f t="shared" si="2"/>
        <v>1870</v>
      </c>
      <c r="V20" s="28">
        <f t="shared" si="3"/>
        <v>1020</v>
      </c>
      <c r="W20" s="28">
        <f t="shared" si="4"/>
        <v>0</v>
      </c>
      <c r="X20" s="28">
        <f t="shared" si="5"/>
        <v>0</v>
      </c>
      <c r="Y20" s="28">
        <f t="shared" si="6"/>
        <v>0</v>
      </c>
      <c r="Z20" s="28">
        <f t="shared" si="7"/>
        <v>10</v>
      </c>
      <c r="AA20" s="28">
        <f t="shared" si="8"/>
        <v>0</v>
      </c>
      <c r="AB20" s="28">
        <f t="shared" si="9"/>
        <v>20</v>
      </c>
      <c r="AC20" s="22">
        <f t="shared" si="10"/>
        <v>4790</v>
      </c>
      <c r="AD20" s="33">
        <v>12</v>
      </c>
    </row>
    <row r="21" spans="1:30" ht="19.899999999999999" customHeight="1" thickBot="1" x14ac:dyDescent="0.35">
      <c r="A21" s="2">
        <v>11</v>
      </c>
      <c r="B21" s="2" t="s">
        <v>250</v>
      </c>
      <c r="C21" s="2" t="s">
        <v>251</v>
      </c>
      <c r="D21" s="39" t="s">
        <v>72</v>
      </c>
      <c r="E21" s="2" t="s">
        <v>233</v>
      </c>
      <c r="F21" s="2" t="s">
        <v>252</v>
      </c>
      <c r="G21" s="18">
        <v>27458</v>
      </c>
      <c r="H21" s="23">
        <v>46226</v>
      </c>
      <c r="I21" s="12"/>
      <c r="J21" s="20">
        <v>1</v>
      </c>
      <c r="K21" s="16">
        <v>110</v>
      </c>
      <c r="L21" s="16">
        <v>44</v>
      </c>
      <c r="M21" s="16">
        <v>60</v>
      </c>
      <c r="N21" s="16">
        <v>0</v>
      </c>
      <c r="O21" s="16">
        <v>0</v>
      </c>
      <c r="P21" s="16">
        <v>0</v>
      </c>
      <c r="Q21" s="16">
        <v>1</v>
      </c>
      <c r="R21" s="16">
        <v>0</v>
      </c>
      <c r="S21" s="16">
        <f t="shared" si="0"/>
        <v>51</v>
      </c>
      <c r="T21" s="28">
        <f t="shared" si="1"/>
        <v>1870</v>
      </c>
      <c r="U21" s="28">
        <f t="shared" si="2"/>
        <v>1870</v>
      </c>
      <c r="V21" s="28">
        <f t="shared" si="3"/>
        <v>1020</v>
      </c>
      <c r="W21" s="28">
        <f t="shared" si="4"/>
        <v>0</v>
      </c>
      <c r="X21" s="28">
        <f t="shared" si="5"/>
        <v>0</v>
      </c>
      <c r="Y21" s="28">
        <f t="shared" si="6"/>
        <v>0</v>
      </c>
      <c r="Z21" s="28">
        <f t="shared" si="7"/>
        <v>10</v>
      </c>
      <c r="AA21" s="28">
        <f t="shared" si="8"/>
        <v>0</v>
      </c>
      <c r="AB21" s="28">
        <f t="shared" si="9"/>
        <v>20</v>
      </c>
      <c r="AC21" s="22">
        <f t="shared" si="10"/>
        <v>4790</v>
      </c>
      <c r="AD21" s="34">
        <v>13</v>
      </c>
    </row>
    <row r="22" spans="1:30" ht="19.899999999999999" customHeight="1" thickBot="1" x14ac:dyDescent="0.35">
      <c r="A22" s="11">
        <v>12</v>
      </c>
      <c r="B22" s="2" t="s">
        <v>473</v>
      </c>
      <c r="C22" s="2" t="s">
        <v>474</v>
      </c>
      <c r="D22" s="39" t="s">
        <v>132</v>
      </c>
      <c r="E22" s="2" t="s">
        <v>196</v>
      </c>
      <c r="F22" s="2" t="s">
        <v>475</v>
      </c>
      <c r="G22" s="18">
        <v>24648</v>
      </c>
      <c r="H22" s="23">
        <v>46226</v>
      </c>
      <c r="I22" s="12"/>
      <c r="J22" s="20">
        <v>1</v>
      </c>
      <c r="K22" s="16">
        <v>110</v>
      </c>
      <c r="L22" s="16">
        <v>55</v>
      </c>
      <c r="M22" s="16">
        <v>60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f t="shared" si="0"/>
        <v>59</v>
      </c>
      <c r="T22" s="28">
        <f t="shared" si="1"/>
        <v>1870</v>
      </c>
      <c r="U22" s="28">
        <f t="shared" si="2"/>
        <v>1870</v>
      </c>
      <c r="V22" s="28">
        <f t="shared" si="3"/>
        <v>1020</v>
      </c>
      <c r="W22" s="28">
        <f t="shared" si="4"/>
        <v>0</v>
      </c>
      <c r="X22" s="28">
        <f t="shared" si="5"/>
        <v>0</v>
      </c>
      <c r="Y22" s="28">
        <f t="shared" si="6"/>
        <v>0</v>
      </c>
      <c r="Z22" s="28">
        <f t="shared" si="7"/>
        <v>0</v>
      </c>
      <c r="AA22" s="28">
        <f t="shared" si="8"/>
        <v>0</v>
      </c>
      <c r="AB22" s="28">
        <f t="shared" si="9"/>
        <v>20</v>
      </c>
      <c r="AC22" s="22">
        <f t="shared" si="10"/>
        <v>4780</v>
      </c>
      <c r="AD22" s="33">
        <v>14</v>
      </c>
    </row>
    <row r="23" spans="1:30" ht="19.899999999999999" customHeight="1" thickBot="1" x14ac:dyDescent="0.35">
      <c r="A23" s="2">
        <v>13</v>
      </c>
      <c r="B23" s="2" t="s">
        <v>189</v>
      </c>
      <c r="C23" s="2" t="s">
        <v>190</v>
      </c>
      <c r="D23" s="39" t="s">
        <v>191</v>
      </c>
      <c r="E23" s="2" t="s">
        <v>62</v>
      </c>
      <c r="F23" s="2" t="s">
        <v>192</v>
      </c>
      <c r="G23" s="18">
        <v>26987</v>
      </c>
      <c r="H23" s="23">
        <v>46226</v>
      </c>
      <c r="I23" s="12"/>
      <c r="J23" s="20">
        <v>1</v>
      </c>
      <c r="K23" s="16">
        <v>105</v>
      </c>
      <c r="L23" s="16">
        <v>143</v>
      </c>
      <c r="M23" s="16">
        <v>60</v>
      </c>
      <c r="N23" s="16">
        <v>5</v>
      </c>
      <c r="O23" s="16">
        <v>0</v>
      </c>
      <c r="P23" s="16">
        <v>0</v>
      </c>
      <c r="Q23" s="16">
        <v>0</v>
      </c>
      <c r="R23" s="16">
        <v>0</v>
      </c>
      <c r="S23" s="16">
        <f t="shared" si="0"/>
        <v>52</v>
      </c>
      <c r="T23" s="28">
        <f t="shared" si="1"/>
        <v>1785</v>
      </c>
      <c r="U23" s="28">
        <f t="shared" si="2"/>
        <v>1785</v>
      </c>
      <c r="V23" s="28">
        <f t="shared" si="3"/>
        <v>1020</v>
      </c>
      <c r="W23" s="28">
        <f t="shared" si="4"/>
        <v>40</v>
      </c>
      <c r="X23" s="28">
        <f t="shared" si="5"/>
        <v>0</v>
      </c>
      <c r="Y23" s="28">
        <f t="shared" si="6"/>
        <v>0</v>
      </c>
      <c r="Z23" s="28">
        <f t="shared" si="7"/>
        <v>0</v>
      </c>
      <c r="AA23" s="28">
        <f t="shared" si="8"/>
        <v>0</v>
      </c>
      <c r="AB23" s="28">
        <f t="shared" si="9"/>
        <v>20</v>
      </c>
      <c r="AC23" s="22">
        <f t="shared" si="10"/>
        <v>4650</v>
      </c>
      <c r="AD23" s="34">
        <v>15</v>
      </c>
    </row>
    <row r="24" spans="1:30" ht="19.899999999999999" customHeight="1" thickBot="1" x14ac:dyDescent="0.35">
      <c r="A24" s="11">
        <v>14</v>
      </c>
      <c r="B24" s="2" t="s">
        <v>526</v>
      </c>
      <c r="C24" s="2" t="s">
        <v>527</v>
      </c>
      <c r="D24" s="39" t="s">
        <v>448</v>
      </c>
      <c r="E24" s="2" t="s">
        <v>112</v>
      </c>
      <c r="F24" s="2" t="s">
        <v>528</v>
      </c>
      <c r="G24" s="18">
        <v>23916</v>
      </c>
      <c r="H24" s="23">
        <v>46226</v>
      </c>
      <c r="I24" s="12"/>
      <c r="J24" s="20">
        <v>1</v>
      </c>
      <c r="K24" s="16">
        <v>106</v>
      </c>
      <c r="L24" s="16">
        <v>208</v>
      </c>
      <c r="M24" s="16">
        <v>60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f t="shared" si="0"/>
        <v>61</v>
      </c>
      <c r="T24" s="28">
        <f t="shared" si="1"/>
        <v>1802</v>
      </c>
      <c r="U24" s="28">
        <f t="shared" si="2"/>
        <v>1802</v>
      </c>
      <c r="V24" s="28">
        <f t="shared" si="3"/>
        <v>1020</v>
      </c>
      <c r="W24" s="28">
        <f t="shared" si="4"/>
        <v>0</v>
      </c>
      <c r="X24" s="28">
        <f t="shared" si="5"/>
        <v>0</v>
      </c>
      <c r="Y24" s="28">
        <f t="shared" si="6"/>
        <v>0</v>
      </c>
      <c r="Z24" s="28">
        <f t="shared" si="7"/>
        <v>0</v>
      </c>
      <c r="AA24" s="28">
        <f t="shared" si="8"/>
        <v>0</v>
      </c>
      <c r="AB24" s="28">
        <f t="shared" si="9"/>
        <v>20</v>
      </c>
      <c r="AC24" s="22">
        <f t="shared" si="10"/>
        <v>4644</v>
      </c>
      <c r="AD24" s="33">
        <v>16</v>
      </c>
    </row>
    <row r="25" spans="1:30" ht="19.899999999999999" customHeight="1" thickBot="1" x14ac:dyDescent="0.35">
      <c r="A25" s="2">
        <v>15</v>
      </c>
      <c r="B25" s="2" t="s">
        <v>519</v>
      </c>
      <c r="C25" s="2" t="s">
        <v>522</v>
      </c>
      <c r="D25" s="39" t="s">
        <v>201</v>
      </c>
      <c r="E25" s="2" t="s">
        <v>78</v>
      </c>
      <c r="F25" s="2" t="s">
        <v>556</v>
      </c>
      <c r="G25" s="18">
        <v>28170</v>
      </c>
      <c r="H25" s="23">
        <v>46226</v>
      </c>
      <c r="I25" s="12"/>
      <c r="J25" s="20">
        <v>1</v>
      </c>
      <c r="K25" s="16">
        <v>100</v>
      </c>
      <c r="L25" s="16">
        <v>110</v>
      </c>
      <c r="M25" s="16">
        <v>60</v>
      </c>
      <c r="N25" s="16">
        <v>0</v>
      </c>
      <c r="O25" s="16">
        <v>3</v>
      </c>
      <c r="P25" s="16">
        <v>2</v>
      </c>
      <c r="Q25" s="16">
        <v>0</v>
      </c>
      <c r="R25" s="16">
        <v>0</v>
      </c>
      <c r="S25" s="16">
        <f t="shared" si="0"/>
        <v>49</v>
      </c>
      <c r="T25" s="28">
        <f t="shared" si="1"/>
        <v>1700</v>
      </c>
      <c r="U25" s="28">
        <f t="shared" si="2"/>
        <v>1700</v>
      </c>
      <c r="V25" s="28">
        <f t="shared" si="3"/>
        <v>1020</v>
      </c>
      <c r="W25" s="28">
        <f t="shared" si="4"/>
        <v>0</v>
      </c>
      <c r="X25" s="28">
        <f t="shared" si="5"/>
        <v>15</v>
      </c>
      <c r="Y25" s="28">
        <f t="shared" si="6"/>
        <v>10</v>
      </c>
      <c r="Z25" s="28">
        <f t="shared" si="7"/>
        <v>0</v>
      </c>
      <c r="AA25" s="28">
        <f t="shared" si="8"/>
        <v>0</v>
      </c>
      <c r="AB25" s="28" t="str">
        <f t="shared" si="9"/>
        <v>10</v>
      </c>
      <c r="AC25" s="22">
        <f t="shared" si="10"/>
        <v>4455</v>
      </c>
      <c r="AD25" s="34">
        <v>17</v>
      </c>
    </row>
    <row r="26" spans="1:30" ht="19.899999999999999" customHeight="1" thickBot="1" x14ac:dyDescent="0.35">
      <c r="A26" s="11">
        <v>16</v>
      </c>
      <c r="B26" s="2" t="s">
        <v>510</v>
      </c>
      <c r="C26" s="2" t="s">
        <v>511</v>
      </c>
      <c r="D26" s="39" t="s">
        <v>349</v>
      </c>
      <c r="E26" s="2" t="s">
        <v>112</v>
      </c>
      <c r="F26" s="2" t="s">
        <v>512</v>
      </c>
      <c r="G26" s="18">
        <v>27173</v>
      </c>
      <c r="H26" s="23">
        <v>46226</v>
      </c>
      <c r="I26" s="12"/>
      <c r="J26" s="20">
        <v>1</v>
      </c>
      <c r="K26" s="16">
        <v>100</v>
      </c>
      <c r="L26" s="16">
        <v>90</v>
      </c>
      <c r="M26" s="16">
        <v>60</v>
      </c>
      <c r="N26" s="16">
        <v>0</v>
      </c>
      <c r="O26" s="16">
        <v>0</v>
      </c>
      <c r="P26" s="16">
        <v>0</v>
      </c>
      <c r="Q26" s="16">
        <v>1</v>
      </c>
      <c r="R26" s="16">
        <v>0</v>
      </c>
      <c r="S26" s="16">
        <f t="shared" si="0"/>
        <v>52</v>
      </c>
      <c r="T26" s="28">
        <f t="shared" si="1"/>
        <v>1700</v>
      </c>
      <c r="U26" s="28">
        <f t="shared" si="2"/>
        <v>1700</v>
      </c>
      <c r="V26" s="28">
        <f t="shared" si="3"/>
        <v>1020</v>
      </c>
      <c r="W26" s="28">
        <f t="shared" si="4"/>
        <v>0</v>
      </c>
      <c r="X26" s="28">
        <f t="shared" si="5"/>
        <v>0</v>
      </c>
      <c r="Y26" s="28">
        <f t="shared" si="6"/>
        <v>0</v>
      </c>
      <c r="Z26" s="28">
        <f t="shared" si="7"/>
        <v>10</v>
      </c>
      <c r="AA26" s="28">
        <f t="shared" si="8"/>
        <v>0</v>
      </c>
      <c r="AB26" s="28">
        <f t="shared" si="9"/>
        <v>20</v>
      </c>
      <c r="AC26" s="22">
        <f t="shared" si="10"/>
        <v>4450</v>
      </c>
      <c r="AD26" s="33">
        <v>18</v>
      </c>
    </row>
    <row r="27" spans="1:30" ht="19.899999999999999" customHeight="1" thickBot="1" x14ac:dyDescent="0.35">
      <c r="A27" s="2">
        <v>17</v>
      </c>
      <c r="B27" s="2" t="s">
        <v>310</v>
      </c>
      <c r="C27" s="2" t="s">
        <v>311</v>
      </c>
      <c r="D27" s="39" t="s">
        <v>312</v>
      </c>
      <c r="E27" s="2" t="s">
        <v>313</v>
      </c>
      <c r="F27" s="2" t="s">
        <v>314</v>
      </c>
      <c r="G27" s="18">
        <v>27950</v>
      </c>
      <c r="H27" s="23">
        <v>46226</v>
      </c>
      <c r="I27" s="12"/>
      <c r="J27" s="20">
        <v>1</v>
      </c>
      <c r="K27" s="16">
        <v>90</v>
      </c>
      <c r="L27" s="16">
        <v>36</v>
      </c>
      <c r="M27" s="16">
        <v>60</v>
      </c>
      <c r="N27" s="16">
        <v>0</v>
      </c>
      <c r="O27" s="16">
        <v>3</v>
      </c>
      <c r="P27" s="16">
        <v>0</v>
      </c>
      <c r="Q27" s="16">
        <v>0</v>
      </c>
      <c r="R27" s="16">
        <v>0</v>
      </c>
      <c r="S27" s="16">
        <f t="shared" si="0"/>
        <v>50</v>
      </c>
      <c r="T27" s="28">
        <f t="shared" si="1"/>
        <v>1530</v>
      </c>
      <c r="U27" s="28">
        <f t="shared" si="2"/>
        <v>1530</v>
      </c>
      <c r="V27" s="28">
        <f t="shared" si="3"/>
        <v>1020</v>
      </c>
      <c r="W27" s="28">
        <f t="shared" si="4"/>
        <v>0</v>
      </c>
      <c r="X27" s="28">
        <f t="shared" si="5"/>
        <v>15</v>
      </c>
      <c r="Y27" s="28">
        <f t="shared" si="6"/>
        <v>0</v>
      </c>
      <c r="Z27" s="28">
        <f t="shared" si="7"/>
        <v>0</v>
      </c>
      <c r="AA27" s="28">
        <f t="shared" si="8"/>
        <v>0</v>
      </c>
      <c r="AB27" s="28" t="str">
        <f t="shared" si="9"/>
        <v>10</v>
      </c>
      <c r="AC27" s="22">
        <f t="shared" si="10"/>
        <v>4105</v>
      </c>
      <c r="AD27" s="34">
        <v>19</v>
      </c>
    </row>
    <row r="28" spans="1:30" ht="19.899999999999999" customHeight="1" thickBot="1" x14ac:dyDescent="0.35">
      <c r="A28" s="11">
        <v>18</v>
      </c>
      <c r="B28" s="2" t="s">
        <v>187</v>
      </c>
      <c r="C28" s="2" t="s">
        <v>198</v>
      </c>
      <c r="D28" s="39" t="s">
        <v>72</v>
      </c>
      <c r="E28" s="2" t="s">
        <v>53</v>
      </c>
      <c r="F28" s="2" t="s">
        <v>188</v>
      </c>
      <c r="G28" s="18">
        <v>27517</v>
      </c>
      <c r="H28" s="23">
        <v>46226</v>
      </c>
      <c r="I28" s="12"/>
      <c r="J28" s="20">
        <v>1</v>
      </c>
      <c r="K28" s="16">
        <v>90</v>
      </c>
      <c r="L28" s="16">
        <v>99</v>
      </c>
      <c r="M28" s="16">
        <v>60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f t="shared" si="0"/>
        <v>51</v>
      </c>
      <c r="T28" s="28">
        <f t="shared" si="1"/>
        <v>1530</v>
      </c>
      <c r="U28" s="28">
        <f t="shared" si="2"/>
        <v>1530</v>
      </c>
      <c r="V28" s="28">
        <f t="shared" si="3"/>
        <v>1020</v>
      </c>
      <c r="W28" s="28">
        <f t="shared" si="4"/>
        <v>0</v>
      </c>
      <c r="X28" s="28">
        <f t="shared" si="5"/>
        <v>0</v>
      </c>
      <c r="Y28" s="28">
        <f t="shared" si="6"/>
        <v>0</v>
      </c>
      <c r="Z28" s="28">
        <f t="shared" si="7"/>
        <v>0</v>
      </c>
      <c r="AA28" s="28">
        <f t="shared" si="8"/>
        <v>0</v>
      </c>
      <c r="AB28" s="28">
        <f t="shared" si="9"/>
        <v>20</v>
      </c>
      <c r="AC28" s="22">
        <f t="shared" si="10"/>
        <v>4100</v>
      </c>
      <c r="AD28" s="33">
        <v>20</v>
      </c>
    </row>
    <row r="29" spans="1:30" ht="19.899999999999999" customHeight="1" thickBot="1" x14ac:dyDescent="0.35">
      <c r="A29" s="2">
        <v>19</v>
      </c>
      <c r="B29" s="2" t="s">
        <v>271</v>
      </c>
      <c r="C29" s="2" t="s">
        <v>272</v>
      </c>
      <c r="D29" s="39" t="s">
        <v>52</v>
      </c>
      <c r="E29" s="2" t="s">
        <v>58</v>
      </c>
      <c r="F29" s="2" t="s">
        <v>273</v>
      </c>
      <c r="G29" s="18">
        <v>26776</v>
      </c>
      <c r="H29" s="23">
        <v>46226</v>
      </c>
      <c r="I29" s="12"/>
      <c r="J29" s="20">
        <v>1</v>
      </c>
      <c r="K29" s="16">
        <v>90</v>
      </c>
      <c r="L29" s="16">
        <v>99</v>
      </c>
      <c r="M29" s="16">
        <v>60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f t="shared" si="0"/>
        <v>53</v>
      </c>
      <c r="T29" s="28">
        <f t="shared" si="1"/>
        <v>1530</v>
      </c>
      <c r="U29" s="28">
        <f t="shared" si="2"/>
        <v>1530</v>
      </c>
      <c r="V29" s="28">
        <f t="shared" si="3"/>
        <v>1020</v>
      </c>
      <c r="W29" s="28">
        <f t="shared" si="4"/>
        <v>0</v>
      </c>
      <c r="X29" s="28">
        <f t="shared" si="5"/>
        <v>0</v>
      </c>
      <c r="Y29" s="28">
        <f t="shared" si="6"/>
        <v>0</v>
      </c>
      <c r="Z29" s="28">
        <f t="shared" si="7"/>
        <v>0</v>
      </c>
      <c r="AA29" s="28">
        <f t="shared" si="8"/>
        <v>0</v>
      </c>
      <c r="AB29" s="28">
        <f t="shared" si="9"/>
        <v>20</v>
      </c>
      <c r="AC29" s="22">
        <f t="shared" si="10"/>
        <v>4100</v>
      </c>
      <c r="AD29" s="34">
        <v>21</v>
      </c>
    </row>
    <row r="30" spans="1:30" ht="19.899999999999999" customHeight="1" thickBot="1" x14ac:dyDescent="0.35">
      <c r="A30" s="11">
        <v>20</v>
      </c>
      <c r="B30" s="2" t="s">
        <v>281</v>
      </c>
      <c r="C30" s="2" t="s">
        <v>282</v>
      </c>
      <c r="D30" s="39" t="s">
        <v>283</v>
      </c>
      <c r="E30" s="2" t="s">
        <v>284</v>
      </c>
      <c r="F30" s="2" t="s">
        <v>285</v>
      </c>
      <c r="G30" s="18">
        <v>25650</v>
      </c>
      <c r="H30" s="23">
        <v>46226</v>
      </c>
      <c r="I30" s="12"/>
      <c r="J30" s="20">
        <v>1</v>
      </c>
      <c r="K30" s="16">
        <v>89</v>
      </c>
      <c r="L30" s="16">
        <v>108</v>
      </c>
      <c r="M30" s="16">
        <v>60</v>
      </c>
      <c r="N30" s="16">
        <v>4</v>
      </c>
      <c r="O30" s="16">
        <v>0</v>
      </c>
      <c r="P30" s="16">
        <v>0</v>
      </c>
      <c r="Q30" s="16">
        <v>0</v>
      </c>
      <c r="R30" s="16">
        <v>0</v>
      </c>
      <c r="S30" s="16">
        <f t="shared" si="0"/>
        <v>56</v>
      </c>
      <c r="T30" s="28">
        <f t="shared" si="1"/>
        <v>1513</v>
      </c>
      <c r="U30" s="28">
        <f t="shared" si="2"/>
        <v>1513</v>
      </c>
      <c r="V30" s="28">
        <f t="shared" si="3"/>
        <v>1020</v>
      </c>
      <c r="W30" s="28">
        <f t="shared" si="4"/>
        <v>30</v>
      </c>
      <c r="X30" s="28">
        <f t="shared" si="5"/>
        <v>0</v>
      </c>
      <c r="Y30" s="28">
        <f t="shared" si="6"/>
        <v>0</v>
      </c>
      <c r="Z30" s="28">
        <f t="shared" si="7"/>
        <v>0</v>
      </c>
      <c r="AA30" s="28">
        <f t="shared" si="8"/>
        <v>0</v>
      </c>
      <c r="AB30" s="28">
        <f t="shared" si="9"/>
        <v>20</v>
      </c>
      <c r="AC30" s="22">
        <f t="shared" si="10"/>
        <v>4096</v>
      </c>
      <c r="AD30" s="33">
        <v>22</v>
      </c>
    </row>
    <row r="31" spans="1:30" ht="19.899999999999999" customHeight="1" thickBot="1" x14ac:dyDescent="0.35">
      <c r="A31" s="2">
        <v>21</v>
      </c>
      <c r="B31" s="2" t="s">
        <v>130</v>
      </c>
      <c r="C31" s="2" t="s">
        <v>131</v>
      </c>
      <c r="D31" s="39" t="s">
        <v>132</v>
      </c>
      <c r="E31" s="2" t="s">
        <v>133</v>
      </c>
      <c r="F31" s="2" t="s">
        <v>134</v>
      </c>
      <c r="G31" s="18">
        <v>31215</v>
      </c>
      <c r="H31" s="23">
        <v>46226</v>
      </c>
      <c r="I31" s="12"/>
      <c r="J31" s="20">
        <v>1</v>
      </c>
      <c r="K31" s="16">
        <v>90</v>
      </c>
      <c r="L31" s="16">
        <v>18</v>
      </c>
      <c r="M31" s="16">
        <v>60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f t="shared" si="0"/>
        <v>41</v>
      </c>
      <c r="T31" s="28">
        <f t="shared" si="1"/>
        <v>1530</v>
      </c>
      <c r="U31" s="28">
        <f t="shared" si="2"/>
        <v>1530</v>
      </c>
      <c r="V31" s="28">
        <f t="shared" si="3"/>
        <v>1020</v>
      </c>
      <c r="W31" s="28">
        <f t="shared" si="4"/>
        <v>0</v>
      </c>
      <c r="X31" s="28">
        <f t="shared" si="5"/>
        <v>0</v>
      </c>
      <c r="Y31" s="28">
        <f t="shared" si="6"/>
        <v>0</v>
      </c>
      <c r="Z31" s="28">
        <f t="shared" si="7"/>
        <v>0</v>
      </c>
      <c r="AA31" s="28">
        <f t="shared" si="8"/>
        <v>0</v>
      </c>
      <c r="AB31" s="28" t="str">
        <f t="shared" si="9"/>
        <v>10</v>
      </c>
      <c r="AC31" s="22">
        <f t="shared" si="10"/>
        <v>4090</v>
      </c>
      <c r="AD31" s="34">
        <v>23</v>
      </c>
    </row>
    <row r="32" spans="1:30" ht="19.899999999999999" customHeight="1" thickBot="1" x14ac:dyDescent="0.35">
      <c r="A32" s="11">
        <v>22</v>
      </c>
      <c r="B32" s="2" t="s">
        <v>199</v>
      </c>
      <c r="C32" s="2" t="s">
        <v>200</v>
      </c>
      <c r="D32" s="39" t="s">
        <v>201</v>
      </c>
      <c r="E32" s="2" t="s">
        <v>202</v>
      </c>
      <c r="F32" s="2" t="s">
        <v>203</v>
      </c>
      <c r="G32" s="18">
        <v>24279</v>
      </c>
      <c r="H32" s="23">
        <v>46226</v>
      </c>
      <c r="I32" s="12"/>
      <c r="J32" s="20">
        <v>1</v>
      </c>
      <c r="K32" s="16">
        <v>89</v>
      </c>
      <c r="L32" s="16">
        <v>135</v>
      </c>
      <c r="M32" s="16">
        <v>60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f t="shared" si="0"/>
        <v>60</v>
      </c>
      <c r="T32" s="28">
        <f t="shared" si="1"/>
        <v>1513</v>
      </c>
      <c r="U32" s="28">
        <f t="shared" si="2"/>
        <v>1513</v>
      </c>
      <c r="V32" s="28">
        <f t="shared" si="3"/>
        <v>1020</v>
      </c>
      <c r="W32" s="28">
        <f t="shared" si="4"/>
        <v>0</v>
      </c>
      <c r="X32" s="28">
        <f t="shared" si="5"/>
        <v>0</v>
      </c>
      <c r="Y32" s="28">
        <f t="shared" si="6"/>
        <v>0</v>
      </c>
      <c r="Z32" s="28">
        <f t="shared" si="7"/>
        <v>0</v>
      </c>
      <c r="AA32" s="28">
        <f t="shared" si="8"/>
        <v>0</v>
      </c>
      <c r="AB32" s="28">
        <f t="shared" si="9"/>
        <v>20</v>
      </c>
      <c r="AC32" s="22">
        <f t="shared" si="10"/>
        <v>4066</v>
      </c>
      <c r="AD32" s="33">
        <v>24</v>
      </c>
    </row>
    <row r="33" spans="1:30" ht="19.899999999999999" customHeight="1" thickBot="1" x14ac:dyDescent="0.35">
      <c r="A33" s="2">
        <v>23</v>
      </c>
      <c r="B33" s="2" t="s">
        <v>296</v>
      </c>
      <c r="C33" s="17" t="s">
        <v>297</v>
      </c>
      <c r="D33" s="41" t="s">
        <v>298</v>
      </c>
      <c r="E33" s="17" t="s">
        <v>299</v>
      </c>
      <c r="F33" s="17" t="s">
        <v>300</v>
      </c>
      <c r="G33" s="18">
        <v>30683</v>
      </c>
      <c r="H33" s="23">
        <v>46226</v>
      </c>
      <c r="I33" s="12"/>
      <c r="J33" s="20">
        <v>1</v>
      </c>
      <c r="K33" s="16">
        <v>89</v>
      </c>
      <c r="L33" s="16">
        <v>126</v>
      </c>
      <c r="M33" s="16">
        <v>60</v>
      </c>
      <c r="N33" s="16">
        <v>0</v>
      </c>
      <c r="O33" s="16">
        <v>0</v>
      </c>
      <c r="P33" s="16">
        <v>1</v>
      </c>
      <c r="Q33" s="16">
        <v>0</v>
      </c>
      <c r="R33" s="16">
        <v>0</v>
      </c>
      <c r="S33" s="16">
        <f t="shared" si="0"/>
        <v>42</v>
      </c>
      <c r="T33" s="28">
        <f t="shared" si="1"/>
        <v>1513</v>
      </c>
      <c r="U33" s="28">
        <f t="shared" si="2"/>
        <v>1513</v>
      </c>
      <c r="V33" s="28">
        <f t="shared" si="3"/>
        <v>1020</v>
      </c>
      <c r="W33" s="28">
        <f t="shared" si="4"/>
        <v>0</v>
      </c>
      <c r="X33" s="28">
        <f t="shared" si="5"/>
        <v>0</v>
      </c>
      <c r="Y33" s="28">
        <f t="shared" si="6"/>
        <v>5</v>
      </c>
      <c r="Z33" s="28">
        <f t="shared" si="7"/>
        <v>0</v>
      </c>
      <c r="AA33" s="28">
        <f t="shared" si="8"/>
        <v>0</v>
      </c>
      <c r="AB33" s="28" t="str">
        <f t="shared" si="9"/>
        <v>10</v>
      </c>
      <c r="AC33" s="22">
        <f t="shared" si="10"/>
        <v>4061</v>
      </c>
      <c r="AD33" s="34">
        <v>25</v>
      </c>
    </row>
    <row r="34" spans="1:30" ht="19.899999999999999" customHeight="1" thickBot="1" x14ac:dyDescent="0.35">
      <c r="A34" s="11">
        <v>45</v>
      </c>
      <c r="B34" s="2" t="s">
        <v>238</v>
      </c>
      <c r="C34" s="2" t="s">
        <v>235</v>
      </c>
      <c r="D34" s="39" t="s">
        <v>236</v>
      </c>
      <c r="E34" s="2" t="s">
        <v>85</v>
      </c>
      <c r="F34" s="2" t="s">
        <v>237</v>
      </c>
      <c r="G34" s="18">
        <v>28095</v>
      </c>
      <c r="H34" s="23">
        <v>46226</v>
      </c>
      <c r="I34" s="19"/>
      <c r="J34" s="21">
        <v>2</v>
      </c>
      <c r="K34" s="16">
        <v>89</v>
      </c>
      <c r="L34" s="16">
        <v>36</v>
      </c>
      <c r="M34" s="16">
        <v>60</v>
      </c>
      <c r="N34" s="16">
        <v>0</v>
      </c>
      <c r="O34" s="16">
        <v>0</v>
      </c>
      <c r="P34" s="16">
        <v>1</v>
      </c>
      <c r="Q34" s="16">
        <v>0</v>
      </c>
      <c r="R34" s="16">
        <v>0</v>
      </c>
      <c r="S34" s="16">
        <f t="shared" si="0"/>
        <v>49</v>
      </c>
      <c r="T34" s="28">
        <f t="shared" si="1"/>
        <v>1513</v>
      </c>
      <c r="U34" s="28">
        <f t="shared" si="2"/>
        <v>1513</v>
      </c>
      <c r="V34" s="28">
        <f t="shared" si="3"/>
        <v>1020</v>
      </c>
      <c r="W34" s="28">
        <f t="shared" si="4"/>
        <v>0</v>
      </c>
      <c r="X34" s="28">
        <f t="shared" si="5"/>
        <v>0</v>
      </c>
      <c r="Y34" s="28">
        <f t="shared" si="6"/>
        <v>5</v>
      </c>
      <c r="Z34" s="28">
        <f t="shared" si="7"/>
        <v>0</v>
      </c>
      <c r="AA34" s="28">
        <f t="shared" si="8"/>
        <v>0</v>
      </c>
      <c r="AB34" s="28" t="str">
        <f t="shared" si="9"/>
        <v>10</v>
      </c>
      <c r="AC34" s="22">
        <f t="shared" si="10"/>
        <v>4061</v>
      </c>
      <c r="AD34" s="33">
        <v>26</v>
      </c>
    </row>
    <row r="35" spans="1:30" ht="19.899999999999999" customHeight="1" thickBot="1" x14ac:dyDescent="0.35">
      <c r="A35" s="2">
        <v>24</v>
      </c>
      <c r="B35" s="2" t="s">
        <v>264</v>
      </c>
      <c r="C35" s="17" t="s">
        <v>265</v>
      </c>
      <c r="D35" s="41" t="s">
        <v>72</v>
      </c>
      <c r="E35" s="17" t="s">
        <v>266</v>
      </c>
      <c r="F35" s="17" t="s">
        <v>267</v>
      </c>
      <c r="G35" s="18">
        <v>26507</v>
      </c>
      <c r="H35" s="23">
        <v>46226</v>
      </c>
      <c r="I35" s="19"/>
      <c r="J35" s="21">
        <v>1</v>
      </c>
      <c r="K35" s="16">
        <v>99</v>
      </c>
      <c r="L35" s="16">
        <v>110</v>
      </c>
      <c r="M35" s="16">
        <v>39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f t="shared" si="0"/>
        <v>53</v>
      </c>
      <c r="T35" s="28">
        <f t="shared" si="1"/>
        <v>1683</v>
      </c>
      <c r="U35" s="28">
        <f t="shared" si="2"/>
        <v>1683</v>
      </c>
      <c r="V35" s="28">
        <f t="shared" si="3"/>
        <v>663</v>
      </c>
      <c r="W35" s="28">
        <f t="shared" si="4"/>
        <v>0</v>
      </c>
      <c r="X35" s="28">
        <f t="shared" si="5"/>
        <v>0</v>
      </c>
      <c r="Y35" s="28">
        <f t="shared" si="6"/>
        <v>0</v>
      </c>
      <c r="Z35" s="28">
        <f t="shared" si="7"/>
        <v>0</v>
      </c>
      <c r="AA35" s="28">
        <f t="shared" si="8"/>
        <v>0</v>
      </c>
      <c r="AB35" s="28">
        <f t="shared" si="9"/>
        <v>20</v>
      </c>
      <c r="AC35" s="22">
        <f t="shared" si="10"/>
        <v>4049</v>
      </c>
      <c r="AD35" s="34">
        <v>27</v>
      </c>
    </row>
    <row r="36" spans="1:30" ht="19.899999999999999" customHeight="1" thickBot="1" x14ac:dyDescent="0.35">
      <c r="A36" s="11">
        <v>25</v>
      </c>
      <c r="B36" s="2" t="s">
        <v>101</v>
      </c>
      <c r="C36" s="2" t="s">
        <v>102</v>
      </c>
      <c r="D36" s="39" t="s">
        <v>103</v>
      </c>
      <c r="E36" s="2" t="s">
        <v>104</v>
      </c>
      <c r="F36" s="2" t="s">
        <v>105</v>
      </c>
      <c r="G36" s="18">
        <v>22564</v>
      </c>
      <c r="H36" s="23">
        <v>46226</v>
      </c>
      <c r="I36" s="12"/>
      <c r="J36" s="20">
        <v>1</v>
      </c>
      <c r="K36" s="16">
        <v>85</v>
      </c>
      <c r="L36" s="16">
        <v>117</v>
      </c>
      <c r="M36" s="16">
        <v>60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f t="shared" si="0"/>
        <v>64</v>
      </c>
      <c r="T36" s="28">
        <f t="shared" si="1"/>
        <v>1445</v>
      </c>
      <c r="U36" s="28">
        <f t="shared" si="2"/>
        <v>1445</v>
      </c>
      <c r="V36" s="28">
        <f t="shared" si="3"/>
        <v>1020</v>
      </c>
      <c r="W36" s="28">
        <f t="shared" si="4"/>
        <v>0</v>
      </c>
      <c r="X36" s="28">
        <f t="shared" si="5"/>
        <v>0</v>
      </c>
      <c r="Y36" s="28">
        <f t="shared" si="6"/>
        <v>0</v>
      </c>
      <c r="Z36" s="28">
        <f t="shared" si="7"/>
        <v>0</v>
      </c>
      <c r="AA36" s="28">
        <f t="shared" si="8"/>
        <v>0</v>
      </c>
      <c r="AB36" s="28">
        <f t="shared" si="9"/>
        <v>20</v>
      </c>
      <c r="AC36" s="22">
        <f t="shared" si="10"/>
        <v>3930</v>
      </c>
      <c r="AD36" s="33">
        <v>28</v>
      </c>
    </row>
    <row r="37" spans="1:30" ht="19.899999999999999" customHeight="1" thickBot="1" x14ac:dyDescent="0.35">
      <c r="A37" s="2">
        <v>26</v>
      </c>
      <c r="B37" s="2" t="s">
        <v>293</v>
      </c>
      <c r="C37" s="2" t="s">
        <v>294</v>
      </c>
      <c r="D37" s="39" t="s">
        <v>132</v>
      </c>
      <c r="E37" s="2" t="s">
        <v>85</v>
      </c>
      <c r="F37" s="2" t="s">
        <v>295</v>
      </c>
      <c r="G37" s="18">
        <v>29532</v>
      </c>
      <c r="H37" s="23">
        <v>46226</v>
      </c>
      <c r="I37" s="12"/>
      <c r="J37" s="20">
        <v>1</v>
      </c>
      <c r="K37" s="16">
        <v>80</v>
      </c>
      <c r="L37" s="16">
        <v>56</v>
      </c>
      <c r="M37" s="16">
        <v>60</v>
      </c>
      <c r="N37" s="16">
        <v>0</v>
      </c>
      <c r="O37" s="16">
        <v>3</v>
      </c>
      <c r="P37" s="16">
        <v>1</v>
      </c>
      <c r="Q37" s="16">
        <v>0</v>
      </c>
      <c r="R37" s="16">
        <v>0</v>
      </c>
      <c r="S37" s="16">
        <f t="shared" si="0"/>
        <v>45</v>
      </c>
      <c r="T37" s="28">
        <f t="shared" si="1"/>
        <v>1360</v>
      </c>
      <c r="U37" s="28">
        <f t="shared" si="2"/>
        <v>1360</v>
      </c>
      <c r="V37" s="28">
        <f t="shared" si="3"/>
        <v>1020</v>
      </c>
      <c r="W37" s="28">
        <f t="shared" si="4"/>
        <v>0</v>
      </c>
      <c r="X37" s="28">
        <f t="shared" si="5"/>
        <v>15</v>
      </c>
      <c r="Y37" s="28">
        <f t="shared" si="6"/>
        <v>5</v>
      </c>
      <c r="Z37" s="28">
        <f t="shared" si="7"/>
        <v>0</v>
      </c>
      <c r="AA37" s="28">
        <f t="shared" si="8"/>
        <v>0</v>
      </c>
      <c r="AB37" s="28" t="str">
        <f t="shared" si="9"/>
        <v>10</v>
      </c>
      <c r="AC37" s="22">
        <f t="shared" si="10"/>
        <v>3770</v>
      </c>
      <c r="AD37" s="34">
        <v>29</v>
      </c>
    </row>
    <row r="38" spans="1:30" ht="19.899999999999999" customHeight="1" thickBot="1" x14ac:dyDescent="0.35">
      <c r="A38" s="11">
        <v>27</v>
      </c>
      <c r="B38" s="2" t="s">
        <v>209</v>
      </c>
      <c r="C38" s="2" t="s">
        <v>210</v>
      </c>
      <c r="D38" s="39" t="s">
        <v>89</v>
      </c>
      <c r="E38" s="2" t="s">
        <v>58</v>
      </c>
      <c r="F38" s="2" t="s">
        <v>211</v>
      </c>
      <c r="G38" s="18">
        <v>24799</v>
      </c>
      <c r="H38" s="23">
        <v>46226</v>
      </c>
      <c r="I38" s="12"/>
      <c r="J38" s="20">
        <v>1</v>
      </c>
      <c r="K38" s="16">
        <v>80</v>
      </c>
      <c r="L38" s="16">
        <v>104</v>
      </c>
      <c r="M38" s="16">
        <v>60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f t="shared" si="0"/>
        <v>58</v>
      </c>
      <c r="T38" s="28">
        <f t="shared" si="1"/>
        <v>1360</v>
      </c>
      <c r="U38" s="28">
        <f t="shared" si="2"/>
        <v>1360</v>
      </c>
      <c r="V38" s="28">
        <f t="shared" si="3"/>
        <v>1020</v>
      </c>
      <c r="W38" s="28">
        <f t="shared" si="4"/>
        <v>0</v>
      </c>
      <c r="X38" s="28">
        <f t="shared" si="5"/>
        <v>0</v>
      </c>
      <c r="Y38" s="28">
        <f t="shared" si="6"/>
        <v>0</v>
      </c>
      <c r="Z38" s="28">
        <f t="shared" si="7"/>
        <v>0</v>
      </c>
      <c r="AA38" s="28">
        <f t="shared" si="8"/>
        <v>0</v>
      </c>
      <c r="AB38" s="28">
        <f t="shared" si="9"/>
        <v>20</v>
      </c>
      <c r="AC38" s="22">
        <f t="shared" si="10"/>
        <v>3760</v>
      </c>
      <c r="AD38" s="33">
        <v>30</v>
      </c>
    </row>
    <row r="39" spans="1:30" ht="19.899999999999999" customHeight="1" thickBot="1" x14ac:dyDescent="0.35">
      <c r="A39" s="2">
        <v>28</v>
      </c>
      <c r="B39" s="2" t="s">
        <v>450</v>
      </c>
      <c r="C39" s="2" t="s">
        <v>451</v>
      </c>
      <c r="D39" s="39" t="s">
        <v>372</v>
      </c>
      <c r="E39" s="2" t="s">
        <v>78</v>
      </c>
      <c r="F39" s="2" t="s">
        <v>452</v>
      </c>
      <c r="G39" s="18">
        <v>27229</v>
      </c>
      <c r="H39" s="23">
        <v>46226</v>
      </c>
      <c r="I39" s="12"/>
      <c r="J39" s="20">
        <v>1</v>
      </c>
      <c r="K39" s="16">
        <v>80</v>
      </c>
      <c r="L39" s="16">
        <v>24</v>
      </c>
      <c r="M39" s="16">
        <v>60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f t="shared" si="0"/>
        <v>52</v>
      </c>
      <c r="T39" s="28">
        <f t="shared" si="1"/>
        <v>1360</v>
      </c>
      <c r="U39" s="28">
        <f t="shared" si="2"/>
        <v>1360</v>
      </c>
      <c r="V39" s="28">
        <f t="shared" si="3"/>
        <v>1020</v>
      </c>
      <c r="W39" s="28">
        <f t="shared" si="4"/>
        <v>0</v>
      </c>
      <c r="X39" s="28">
        <f t="shared" si="5"/>
        <v>0</v>
      </c>
      <c r="Y39" s="28">
        <f t="shared" si="6"/>
        <v>0</v>
      </c>
      <c r="Z39" s="28">
        <f t="shared" si="7"/>
        <v>0</v>
      </c>
      <c r="AA39" s="28">
        <f t="shared" si="8"/>
        <v>0</v>
      </c>
      <c r="AB39" s="28">
        <f t="shared" si="9"/>
        <v>20</v>
      </c>
      <c r="AC39" s="22">
        <f t="shared" si="10"/>
        <v>3760</v>
      </c>
      <c r="AD39" s="34">
        <v>31</v>
      </c>
    </row>
    <row r="40" spans="1:30" ht="19.899999999999999" customHeight="1" thickBot="1" x14ac:dyDescent="0.35">
      <c r="A40" s="11">
        <v>29</v>
      </c>
      <c r="B40" s="2" t="s">
        <v>247</v>
      </c>
      <c r="C40" s="48" t="s">
        <v>248</v>
      </c>
      <c r="D40" s="39" t="s">
        <v>89</v>
      </c>
      <c r="E40" s="2" t="s">
        <v>85</v>
      </c>
      <c r="F40" s="2" t="s">
        <v>249</v>
      </c>
      <c r="G40" s="18">
        <v>25154</v>
      </c>
      <c r="H40" s="23">
        <v>46226</v>
      </c>
      <c r="I40" s="12"/>
      <c r="J40" s="20">
        <v>1</v>
      </c>
      <c r="K40" s="16">
        <v>76</v>
      </c>
      <c r="L40" s="16">
        <v>32</v>
      </c>
      <c r="M40" s="16">
        <v>60</v>
      </c>
      <c r="N40" s="16">
        <v>0</v>
      </c>
      <c r="O40" s="16">
        <v>3</v>
      </c>
      <c r="P40" s="16">
        <v>1</v>
      </c>
      <c r="Q40" s="16">
        <v>3</v>
      </c>
      <c r="R40" s="16">
        <v>0</v>
      </c>
      <c r="S40" s="16">
        <f t="shared" si="0"/>
        <v>57</v>
      </c>
      <c r="T40" s="28">
        <f t="shared" si="1"/>
        <v>1292</v>
      </c>
      <c r="U40" s="28">
        <f t="shared" si="2"/>
        <v>1292</v>
      </c>
      <c r="V40" s="28">
        <f t="shared" si="3"/>
        <v>1020</v>
      </c>
      <c r="W40" s="28">
        <f t="shared" si="4"/>
        <v>0</v>
      </c>
      <c r="X40" s="28">
        <f t="shared" si="5"/>
        <v>15</v>
      </c>
      <c r="Y40" s="28">
        <f t="shared" si="6"/>
        <v>5</v>
      </c>
      <c r="Z40" s="28">
        <f t="shared" si="7"/>
        <v>30</v>
      </c>
      <c r="AA40" s="28">
        <f t="shared" si="8"/>
        <v>0</v>
      </c>
      <c r="AB40" s="28">
        <f t="shared" si="9"/>
        <v>20</v>
      </c>
      <c r="AC40" s="22">
        <f t="shared" si="10"/>
        <v>3674</v>
      </c>
      <c r="AD40" s="33">
        <v>32</v>
      </c>
    </row>
    <row r="41" spans="1:30" ht="19.899999999999999" customHeight="1" thickBot="1" x14ac:dyDescent="0.35">
      <c r="A41" s="2">
        <v>30</v>
      </c>
      <c r="B41" s="48" t="s">
        <v>529</v>
      </c>
      <c r="C41" s="2" t="s">
        <v>530</v>
      </c>
      <c r="D41" s="39" t="s">
        <v>84</v>
      </c>
      <c r="E41" s="2" t="s">
        <v>373</v>
      </c>
      <c r="F41" s="2" t="s">
        <v>531</v>
      </c>
      <c r="G41" s="18">
        <v>27354</v>
      </c>
      <c r="H41" s="23">
        <v>46226</v>
      </c>
      <c r="I41" s="12"/>
      <c r="J41" s="20">
        <v>1</v>
      </c>
      <c r="K41" s="16">
        <v>77</v>
      </c>
      <c r="L41" s="16">
        <v>144</v>
      </c>
      <c r="M41" s="16">
        <v>60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f t="shared" ref="S41:S72" si="11">DATEDIF(G41,H41,"y")</f>
        <v>51</v>
      </c>
      <c r="T41" s="28">
        <f t="shared" ref="T41:T72" si="12">K41*17</f>
        <v>1309</v>
      </c>
      <c r="U41" s="28">
        <f t="shared" ref="U41:U72" si="13">IF(L41&lt;=17,L41*K41,IF(L41&gt;17,17*K41))</f>
        <v>1309</v>
      </c>
      <c r="V41" s="28">
        <f t="shared" ref="V41:V72" si="14">M41*17</f>
        <v>1020</v>
      </c>
      <c r="W41" s="28">
        <f t="shared" ref="W41:W72" si="15">IF(N41=0,0,IF(N41=4,30,IF(N41=5,40,IF(N41=6,50,IF(N41=7,60,IF(N41=8,70,IF(N41=9,80,IF(N41=10,90))))))))</f>
        <v>0</v>
      </c>
      <c r="X41" s="28">
        <f t="shared" ref="X41:X72" si="16">IF(O41=3,15,IF(O41=0,0))</f>
        <v>0</v>
      </c>
      <c r="Y41" s="28">
        <f t="shared" si="6"/>
        <v>0</v>
      </c>
      <c r="Z41" s="28">
        <f t="shared" ref="Z41:Z72" si="17">Q41*10</f>
        <v>0</v>
      </c>
      <c r="AA41" s="28">
        <f t="shared" ref="AA41:AA72" si="18">IF(R41&lt;50,0,IF(R41&lt;=59,10,IF(R41&lt;=66,12,IF(R41&lt;=69,15,IF(R41&gt;=70,17)))))</f>
        <v>0</v>
      </c>
      <c r="AB41" s="28">
        <f t="shared" ref="AB41:AB72" si="19">IF(S41&gt;50,20,IF(S41&lt;=50,"10"))</f>
        <v>20</v>
      </c>
      <c r="AC41" s="22">
        <f t="shared" ref="AC41:AC72" si="20">T41+W41+X41+Y41+Z41+AA41+AB41+U41+V41</f>
        <v>3658</v>
      </c>
      <c r="AD41" s="34">
        <v>33</v>
      </c>
    </row>
    <row r="42" spans="1:30" ht="19.899999999999999" customHeight="1" thickBot="1" x14ac:dyDescent="0.35">
      <c r="A42" s="11">
        <v>31</v>
      </c>
      <c r="B42" s="2" t="s">
        <v>253</v>
      </c>
      <c r="C42" s="2" t="s">
        <v>254</v>
      </c>
      <c r="D42" s="39" t="s">
        <v>108</v>
      </c>
      <c r="E42" s="2" t="s">
        <v>53</v>
      </c>
      <c r="F42" s="2" t="s">
        <v>255</v>
      </c>
      <c r="G42" s="18">
        <v>30205</v>
      </c>
      <c r="H42" s="23">
        <v>46226</v>
      </c>
      <c r="I42" s="12"/>
      <c r="J42" s="20">
        <v>1</v>
      </c>
      <c r="K42" s="16">
        <v>69</v>
      </c>
      <c r="L42" s="16">
        <v>70</v>
      </c>
      <c r="M42" s="16">
        <v>60</v>
      </c>
      <c r="N42" s="16">
        <v>6</v>
      </c>
      <c r="O42" s="16">
        <v>0</v>
      </c>
      <c r="P42" s="16">
        <v>4</v>
      </c>
      <c r="Q42" s="16">
        <v>0</v>
      </c>
      <c r="R42" s="16">
        <v>0</v>
      </c>
      <c r="S42" s="16">
        <f t="shared" si="11"/>
        <v>43</v>
      </c>
      <c r="T42" s="28">
        <f t="shared" si="12"/>
        <v>1173</v>
      </c>
      <c r="U42" s="28">
        <f t="shared" si="13"/>
        <v>1173</v>
      </c>
      <c r="V42" s="28">
        <f t="shared" si="14"/>
        <v>1020</v>
      </c>
      <c r="W42" s="28">
        <f t="shared" si="15"/>
        <v>50</v>
      </c>
      <c r="X42" s="28">
        <f t="shared" si="16"/>
        <v>0</v>
      </c>
      <c r="Y42" s="28">
        <f t="shared" si="6"/>
        <v>30</v>
      </c>
      <c r="Z42" s="28">
        <f t="shared" si="17"/>
        <v>0</v>
      </c>
      <c r="AA42" s="28">
        <f t="shared" si="18"/>
        <v>0</v>
      </c>
      <c r="AB42" s="28" t="str">
        <f t="shared" si="19"/>
        <v>10</v>
      </c>
      <c r="AC42" s="22">
        <f t="shared" si="20"/>
        <v>3456</v>
      </c>
      <c r="AD42" s="33">
        <v>34</v>
      </c>
    </row>
    <row r="43" spans="1:30" ht="19.899999999999999" customHeight="1" thickBot="1" x14ac:dyDescent="0.35">
      <c r="A43" s="2">
        <v>32</v>
      </c>
      <c r="B43" s="2" t="s">
        <v>193</v>
      </c>
      <c r="C43" s="2" t="s">
        <v>194</v>
      </c>
      <c r="D43" s="39" t="s">
        <v>195</v>
      </c>
      <c r="E43" s="2" t="s">
        <v>196</v>
      </c>
      <c r="F43" s="2" t="s">
        <v>197</v>
      </c>
      <c r="G43" s="18">
        <v>24660</v>
      </c>
      <c r="H43" s="23">
        <v>46226</v>
      </c>
      <c r="I43" s="12"/>
      <c r="J43" s="20">
        <v>1</v>
      </c>
      <c r="K43" s="16">
        <v>70</v>
      </c>
      <c r="L43" s="16">
        <v>126</v>
      </c>
      <c r="M43" s="16">
        <v>60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f t="shared" si="11"/>
        <v>59</v>
      </c>
      <c r="T43" s="28">
        <f t="shared" si="12"/>
        <v>1190</v>
      </c>
      <c r="U43" s="28">
        <f t="shared" si="13"/>
        <v>1190</v>
      </c>
      <c r="V43" s="28">
        <f t="shared" si="14"/>
        <v>1020</v>
      </c>
      <c r="W43" s="28">
        <f t="shared" si="15"/>
        <v>0</v>
      </c>
      <c r="X43" s="28">
        <f t="shared" si="16"/>
        <v>0</v>
      </c>
      <c r="Y43" s="28">
        <f t="shared" si="6"/>
        <v>0</v>
      </c>
      <c r="Z43" s="28">
        <f t="shared" si="17"/>
        <v>0</v>
      </c>
      <c r="AA43" s="28">
        <f t="shared" si="18"/>
        <v>0</v>
      </c>
      <c r="AB43" s="28">
        <f t="shared" si="19"/>
        <v>20</v>
      </c>
      <c r="AC43" s="22">
        <f t="shared" si="20"/>
        <v>3420</v>
      </c>
      <c r="AD43" s="34">
        <v>35</v>
      </c>
    </row>
    <row r="44" spans="1:30" ht="19.899999999999999" customHeight="1" thickBot="1" x14ac:dyDescent="0.35">
      <c r="A44" s="11">
        <v>33</v>
      </c>
      <c r="B44" s="2" t="s">
        <v>221</v>
      </c>
      <c r="C44" s="2" t="s">
        <v>222</v>
      </c>
      <c r="D44" s="39" t="s">
        <v>191</v>
      </c>
      <c r="E44" s="2" t="s">
        <v>53</v>
      </c>
      <c r="F44" s="2" t="s">
        <v>223</v>
      </c>
      <c r="G44" s="18">
        <v>25287</v>
      </c>
      <c r="H44" s="23">
        <v>46226</v>
      </c>
      <c r="I44" s="12"/>
      <c r="J44" s="20">
        <v>1</v>
      </c>
      <c r="K44" s="16">
        <v>69</v>
      </c>
      <c r="L44" s="16">
        <v>126</v>
      </c>
      <c r="M44" s="16">
        <v>60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f t="shared" si="11"/>
        <v>57</v>
      </c>
      <c r="T44" s="28">
        <f t="shared" si="12"/>
        <v>1173</v>
      </c>
      <c r="U44" s="28">
        <f t="shared" si="13"/>
        <v>1173</v>
      </c>
      <c r="V44" s="28">
        <f t="shared" si="14"/>
        <v>1020</v>
      </c>
      <c r="W44" s="28">
        <f t="shared" si="15"/>
        <v>0</v>
      </c>
      <c r="X44" s="28">
        <f t="shared" si="16"/>
        <v>0</v>
      </c>
      <c r="Y44" s="28">
        <f>IF(P44=0,0,IF(P44=1,5,IF(P44=2,10,IF(P44=3,20,IF(P44=4,30,IF(P44=5,40,IF(P44=6,50)))))))</f>
        <v>0</v>
      </c>
      <c r="Z44" s="28">
        <f t="shared" si="17"/>
        <v>0</v>
      </c>
      <c r="AA44" s="28">
        <f t="shared" si="18"/>
        <v>0</v>
      </c>
      <c r="AB44" s="28">
        <f t="shared" si="19"/>
        <v>20</v>
      </c>
      <c r="AC44" s="22">
        <f t="shared" si="20"/>
        <v>3386</v>
      </c>
      <c r="AD44" s="33">
        <v>36</v>
      </c>
    </row>
    <row r="45" spans="1:30" ht="19.899999999999999" customHeight="1" thickBot="1" x14ac:dyDescent="0.35">
      <c r="A45" s="2">
        <v>34</v>
      </c>
      <c r="B45" s="2" t="s">
        <v>259</v>
      </c>
      <c r="C45" s="2" t="s">
        <v>256</v>
      </c>
      <c r="D45" s="39" t="s">
        <v>84</v>
      </c>
      <c r="E45" s="2" t="s">
        <v>257</v>
      </c>
      <c r="F45" s="2" t="s">
        <v>258</v>
      </c>
      <c r="G45" s="18">
        <v>29812</v>
      </c>
      <c r="H45" s="23">
        <v>46226</v>
      </c>
      <c r="I45" s="12"/>
      <c r="J45" s="20">
        <v>1</v>
      </c>
      <c r="K45" s="16">
        <v>69</v>
      </c>
      <c r="L45" s="16">
        <v>119</v>
      </c>
      <c r="M45" s="16">
        <v>60</v>
      </c>
      <c r="N45" s="16">
        <v>0</v>
      </c>
      <c r="O45" s="16">
        <v>0</v>
      </c>
      <c r="P45" s="16">
        <v>0</v>
      </c>
      <c r="Q45" s="16">
        <v>1</v>
      </c>
      <c r="R45" s="16">
        <v>0</v>
      </c>
      <c r="S45" s="16">
        <f t="shared" si="11"/>
        <v>44</v>
      </c>
      <c r="T45" s="28">
        <f t="shared" si="12"/>
        <v>1173</v>
      </c>
      <c r="U45" s="28">
        <f t="shared" si="13"/>
        <v>1173</v>
      </c>
      <c r="V45" s="28">
        <f t="shared" si="14"/>
        <v>1020</v>
      </c>
      <c r="W45" s="28">
        <f t="shared" si="15"/>
        <v>0</v>
      </c>
      <c r="X45" s="28">
        <f t="shared" si="16"/>
        <v>0</v>
      </c>
      <c r="Y45" s="28">
        <f t="shared" ref="Y45:Y76" si="21">IF(P45=0,0,IF(P45=1,5,IF(P45=2,10,IF(P45=3,20,IF(P45=4,30,IF(P45=5,40))))))</f>
        <v>0</v>
      </c>
      <c r="Z45" s="28">
        <f t="shared" si="17"/>
        <v>10</v>
      </c>
      <c r="AA45" s="28">
        <f t="shared" si="18"/>
        <v>0</v>
      </c>
      <c r="AB45" s="28" t="str">
        <f t="shared" si="19"/>
        <v>10</v>
      </c>
      <c r="AC45" s="22">
        <f t="shared" si="20"/>
        <v>3386</v>
      </c>
      <c r="AD45" s="34">
        <v>37</v>
      </c>
    </row>
    <row r="46" spans="1:30" ht="19.899999999999999" customHeight="1" thickBot="1" x14ac:dyDescent="0.35">
      <c r="A46" s="11">
        <v>35</v>
      </c>
      <c r="B46" s="2" t="s">
        <v>532</v>
      </c>
      <c r="C46" s="2" t="s">
        <v>533</v>
      </c>
      <c r="D46" s="39" t="s">
        <v>72</v>
      </c>
      <c r="E46" s="2" t="s">
        <v>78</v>
      </c>
      <c r="F46" s="2" t="s">
        <v>534</v>
      </c>
      <c r="G46" s="18">
        <v>29116</v>
      </c>
      <c r="H46" s="23">
        <v>46226</v>
      </c>
      <c r="I46" s="12"/>
      <c r="J46" s="20">
        <v>1</v>
      </c>
      <c r="K46" s="16">
        <v>69</v>
      </c>
      <c r="L46" s="16">
        <v>14</v>
      </c>
      <c r="M46" s="16">
        <v>60</v>
      </c>
      <c r="N46" s="16">
        <v>0</v>
      </c>
      <c r="O46" s="16">
        <v>0</v>
      </c>
      <c r="P46" s="16">
        <v>1</v>
      </c>
      <c r="Q46" s="16">
        <v>0</v>
      </c>
      <c r="R46" s="16">
        <v>0</v>
      </c>
      <c r="S46" s="16">
        <f t="shared" si="11"/>
        <v>46</v>
      </c>
      <c r="T46" s="28">
        <f t="shared" si="12"/>
        <v>1173</v>
      </c>
      <c r="U46" s="28">
        <f t="shared" si="13"/>
        <v>966</v>
      </c>
      <c r="V46" s="28">
        <f t="shared" si="14"/>
        <v>1020</v>
      </c>
      <c r="W46" s="28">
        <f t="shared" si="15"/>
        <v>0</v>
      </c>
      <c r="X46" s="28">
        <f t="shared" si="16"/>
        <v>0</v>
      </c>
      <c r="Y46" s="28">
        <f t="shared" si="21"/>
        <v>5</v>
      </c>
      <c r="Z46" s="28">
        <f t="shared" si="17"/>
        <v>0</v>
      </c>
      <c r="AA46" s="28">
        <f t="shared" si="18"/>
        <v>0</v>
      </c>
      <c r="AB46" s="28" t="str">
        <f t="shared" si="19"/>
        <v>10</v>
      </c>
      <c r="AC46" s="22">
        <f t="shared" si="20"/>
        <v>3174</v>
      </c>
      <c r="AD46" s="33">
        <v>38</v>
      </c>
    </row>
    <row r="47" spans="1:30" ht="19.899999999999999" customHeight="1" thickBot="1" x14ac:dyDescent="0.35">
      <c r="A47" s="2">
        <v>36</v>
      </c>
      <c r="B47" s="2" t="s">
        <v>286</v>
      </c>
      <c r="C47" s="2" t="s">
        <v>222</v>
      </c>
      <c r="D47" s="39" t="s">
        <v>287</v>
      </c>
      <c r="E47" s="2" t="s">
        <v>288</v>
      </c>
      <c r="F47" s="2" t="s">
        <v>289</v>
      </c>
      <c r="G47" s="18">
        <v>25236</v>
      </c>
      <c r="H47" s="23">
        <v>46226</v>
      </c>
      <c r="I47" s="12"/>
      <c r="J47" s="20">
        <v>1</v>
      </c>
      <c r="K47" s="16">
        <v>60</v>
      </c>
      <c r="L47" s="16">
        <v>108</v>
      </c>
      <c r="M47" s="16">
        <v>60</v>
      </c>
      <c r="N47" s="16">
        <v>4</v>
      </c>
      <c r="O47" s="16">
        <v>0</v>
      </c>
      <c r="P47" s="16">
        <v>1</v>
      </c>
      <c r="Q47" s="16">
        <v>0</v>
      </c>
      <c r="R47" s="16">
        <v>0</v>
      </c>
      <c r="S47" s="16">
        <f t="shared" si="11"/>
        <v>57</v>
      </c>
      <c r="T47" s="28">
        <f t="shared" si="12"/>
        <v>1020</v>
      </c>
      <c r="U47" s="28">
        <f t="shared" si="13"/>
        <v>1020</v>
      </c>
      <c r="V47" s="28">
        <f t="shared" si="14"/>
        <v>1020</v>
      </c>
      <c r="W47" s="28">
        <f t="shared" si="15"/>
        <v>30</v>
      </c>
      <c r="X47" s="28">
        <f t="shared" si="16"/>
        <v>0</v>
      </c>
      <c r="Y47" s="28">
        <f t="shared" si="21"/>
        <v>5</v>
      </c>
      <c r="Z47" s="28">
        <f t="shared" si="17"/>
        <v>0</v>
      </c>
      <c r="AA47" s="28">
        <f t="shared" si="18"/>
        <v>0</v>
      </c>
      <c r="AB47" s="28">
        <f t="shared" si="19"/>
        <v>20</v>
      </c>
      <c r="AC47" s="22">
        <f t="shared" si="20"/>
        <v>3115</v>
      </c>
      <c r="AD47" s="34">
        <v>39</v>
      </c>
    </row>
    <row r="48" spans="1:30" ht="19.899999999999999" customHeight="1" thickBot="1" x14ac:dyDescent="0.35">
      <c r="A48" s="11">
        <v>37</v>
      </c>
      <c r="B48" s="2" t="s">
        <v>91</v>
      </c>
      <c r="C48" s="2" t="s">
        <v>92</v>
      </c>
      <c r="D48" s="39" t="s">
        <v>93</v>
      </c>
      <c r="E48" s="2" t="s">
        <v>94</v>
      </c>
      <c r="F48" s="2" t="s">
        <v>95</v>
      </c>
      <c r="G48" s="18">
        <v>25953</v>
      </c>
      <c r="H48" s="23">
        <v>46226</v>
      </c>
      <c r="I48" s="12"/>
      <c r="J48" s="20">
        <v>1</v>
      </c>
      <c r="K48" s="16">
        <v>60</v>
      </c>
      <c r="L48" s="16">
        <v>66</v>
      </c>
      <c r="M48" s="16">
        <v>60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f t="shared" si="11"/>
        <v>55</v>
      </c>
      <c r="T48" s="28">
        <f t="shared" si="12"/>
        <v>1020</v>
      </c>
      <c r="U48" s="28">
        <f t="shared" si="13"/>
        <v>1020</v>
      </c>
      <c r="V48" s="28">
        <f t="shared" si="14"/>
        <v>1020</v>
      </c>
      <c r="W48" s="28">
        <f t="shared" si="15"/>
        <v>0</v>
      </c>
      <c r="X48" s="28">
        <f t="shared" si="16"/>
        <v>0</v>
      </c>
      <c r="Y48" s="28">
        <f t="shared" si="21"/>
        <v>0</v>
      </c>
      <c r="Z48" s="28">
        <f t="shared" si="17"/>
        <v>0</v>
      </c>
      <c r="AA48" s="28">
        <f t="shared" si="18"/>
        <v>0</v>
      </c>
      <c r="AB48" s="28">
        <f t="shared" si="19"/>
        <v>20</v>
      </c>
      <c r="AC48" s="22">
        <f t="shared" si="20"/>
        <v>3080</v>
      </c>
      <c r="AD48" s="33">
        <v>40</v>
      </c>
    </row>
    <row r="49" spans="1:30" ht="19.899999999999999" customHeight="1" thickBot="1" x14ac:dyDescent="0.35">
      <c r="A49" s="2">
        <v>38</v>
      </c>
      <c r="B49" s="2" t="s">
        <v>153</v>
      </c>
      <c r="C49" s="2" t="s">
        <v>155</v>
      </c>
      <c r="D49" s="39" t="s">
        <v>115</v>
      </c>
      <c r="E49" s="2" t="s">
        <v>53</v>
      </c>
      <c r="F49" s="2" t="s">
        <v>154</v>
      </c>
      <c r="G49" s="18">
        <v>26746</v>
      </c>
      <c r="H49" s="23">
        <v>46226</v>
      </c>
      <c r="I49" s="12"/>
      <c r="J49" s="20">
        <v>1</v>
      </c>
      <c r="K49" s="16">
        <v>60</v>
      </c>
      <c r="L49" s="16">
        <v>60</v>
      </c>
      <c r="M49" s="16">
        <v>60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f t="shared" si="11"/>
        <v>53</v>
      </c>
      <c r="T49" s="28">
        <f t="shared" si="12"/>
        <v>1020</v>
      </c>
      <c r="U49" s="28">
        <f t="shared" si="13"/>
        <v>1020</v>
      </c>
      <c r="V49" s="28">
        <f t="shared" si="14"/>
        <v>1020</v>
      </c>
      <c r="W49" s="28">
        <f t="shared" si="15"/>
        <v>0</v>
      </c>
      <c r="X49" s="28">
        <f t="shared" si="16"/>
        <v>0</v>
      </c>
      <c r="Y49" s="28">
        <f t="shared" si="21"/>
        <v>0</v>
      </c>
      <c r="Z49" s="28">
        <f t="shared" si="17"/>
        <v>0</v>
      </c>
      <c r="AA49" s="28">
        <f t="shared" si="18"/>
        <v>0</v>
      </c>
      <c r="AB49" s="28">
        <f t="shared" si="19"/>
        <v>20</v>
      </c>
      <c r="AC49" s="22">
        <f t="shared" si="20"/>
        <v>3080</v>
      </c>
      <c r="AD49" s="34">
        <v>41</v>
      </c>
    </row>
    <row r="50" spans="1:30" ht="19.899999999999999" customHeight="1" thickBot="1" x14ac:dyDescent="0.35">
      <c r="A50" s="11">
        <v>39</v>
      </c>
      <c r="B50" s="2" t="s">
        <v>174</v>
      </c>
      <c r="C50" s="2" t="s">
        <v>172</v>
      </c>
      <c r="D50" s="39" t="s">
        <v>52</v>
      </c>
      <c r="E50" s="2" t="s">
        <v>58</v>
      </c>
      <c r="F50" s="2" t="s">
        <v>173</v>
      </c>
      <c r="G50" s="18">
        <v>28307</v>
      </c>
      <c r="H50" s="23">
        <v>46226</v>
      </c>
      <c r="I50" s="12"/>
      <c r="J50" s="20">
        <v>1</v>
      </c>
      <c r="K50" s="16">
        <v>60</v>
      </c>
      <c r="L50" s="16">
        <v>108</v>
      </c>
      <c r="M50" s="16">
        <v>60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f t="shared" si="11"/>
        <v>49</v>
      </c>
      <c r="T50" s="28">
        <f t="shared" si="12"/>
        <v>1020</v>
      </c>
      <c r="U50" s="28">
        <f t="shared" si="13"/>
        <v>1020</v>
      </c>
      <c r="V50" s="28">
        <f t="shared" si="14"/>
        <v>1020</v>
      </c>
      <c r="W50" s="28">
        <f t="shared" si="15"/>
        <v>0</v>
      </c>
      <c r="X50" s="28">
        <f t="shared" si="16"/>
        <v>0</v>
      </c>
      <c r="Y50" s="28">
        <f t="shared" si="21"/>
        <v>5</v>
      </c>
      <c r="Z50" s="28">
        <f t="shared" si="17"/>
        <v>0</v>
      </c>
      <c r="AA50" s="28">
        <f t="shared" si="18"/>
        <v>0</v>
      </c>
      <c r="AB50" s="28" t="str">
        <f t="shared" si="19"/>
        <v>10</v>
      </c>
      <c r="AC50" s="22">
        <f t="shared" si="20"/>
        <v>3075</v>
      </c>
      <c r="AD50" s="33">
        <v>42</v>
      </c>
    </row>
    <row r="51" spans="1:30" ht="19.899999999999999" customHeight="1" thickBot="1" x14ac:dyDescent="0.35">
      <c r="A51" s="2">
        <v>123</v>
      </c>
      <c r="B51" s="2" t="s">
        <v>507</v>
      </c>
      <c r="C51" s="2" t="s">
        <v>508</v>
      </c>
      <c r="D51" s="39" t="s">
        <v>357</v>
      </c>
      <c r="E51" s="2" t="s">
        <v>378</v>
      </c>
      <c r="F51" s="2" t="s">
        <v>509</v>
      </c>
      <c r="G51" s="18">
        <v>29400</v>
      </c>
      <c r="H51" s="23">
        <v>46226</v>
      </c>
      <c r="I51" s="12"/>
      <c r="J51" s="20">
        <v>2</v>
      </c>
      <c r="K51" s="16">
        <v>58</v>
      </c>
      <c r="L51" s="16">
        <v>24</v>
      </c>
      <c r="M51" s="16">
        <v>60</v>
      </c>
      <c r="N51" s="16">
        <v>0</v>
      </c>
      <c r="O51" s="16">
        <v>3</v>
      </c>
      <c r="P51" s="16">
        <v>0</v>
      </c>
      <c r="Q51" s="16">
        <v>3</v>
      </c>
      <c r="R51" s="16">
        <v>0</v>
      </c>
      <c r="S51" s="16">
        <f t="shared" si="11"/>
        <v>46</v>
      </c>
      <c r="T51" s="28">
        <f t="shared" si="12"/>
        <v>986</v>
      </c>
      <c r="U51" s="28">
        <f t="shared" si="13"/>
        <v>986</v>
      </c>
      <c r="V51" s="28">
        <f t="shared" si="14"/>
        <v>1020</v>
      </c>
      <c r="W51" s="28">
        <f t="shared" si="15"/>
        <v>0</v>
      </c>
      <c r="X51" s="28">
        <f t="shared" si="16"/>
        <v>15</v>
      </c>
      <c r="Y51" s="28">
        <f t="shared" si="21"/>
        <v>0</v>
      </c>
      <c r="Z51" s="28">
        <f t="shared" si="17"/>
        <v>30</v>
      </c>
      <c r="AA51" s="28">
        <f t="shared" si="18"/>
        <v>0</v>
      </c>
      <c r="AB51" s="28" t="str">
        <f t="shared" si="19"/>
        <v>10</v>
      </c>
      <c r="AC51" s="22">
        <f t="shared" si="20"/>
        <v>3047</v>
      </c>
      <c r="AD51" s="34">
        <v>43</v>
      </c>
    </row>
    <row r="52" spans="1:30" ht="19.899999999999999" customHeight="1" thickBot="1" x14ac:dyDescent="0.35">
      <c r="A52" s="11">
        <v>125</v>
      </c>
      <c r="B52" s="2" t="s">
        <v>514</v>
      </c>
      <c r="C52" s="2" t="s">
        <v>515</v>
      </c>
      <c r="D52" s="39" t="s">
        <v>72</v>
      </c>
      <c r="E52" s="2" t="s">
        <v>516</v>
      </c>
      <c r="F52" s="2" t="s">
        <v>517</v>
      </c>
      <c r="G52" s="18">
        <v>30990</v>
      </c>
      <c r="H52" s="23">
        <v>46226</v>
      </c>
      <c r="I52" s="12"/>
      <c r="J52" s="20">
        <v>2</v>
      </c>
      <c r="K52" s="16">
        <v>66</v>
      </c>
      <c r="L52" s="16">
        <v>126</v>
      </c>
      <c r="M52" s="16">
        <v>40</v>
      </c>
      <c r="N52" s="16">
        <v>0</v>
      </c>
      <c r="O52" s="16">
        <v>0</v>
      </c>
      <c r="P52" s="16">
        <v>2</v>
      </c>
      <c r="Q52" s="16">
        <v>3</v>
      </c>
      <c r="R52" s="16">
        <v>0</v>
      </c>
      <c r="S52" s="16">
        <f t="shared" si="11"/>
        <v>41</v>
      </c>
      <c r="T52" s="28">
        <f t="shared" si="12"/>
        <v>1122</v>
      </c>
      <c r="U52" s="28">
        <f t="shared" si="13"/>
        <v>1122</v>
      </c>
      <c r="V52" s="28">
        <f t="shared" si="14"/>
        <v>680</v>
      </c>
      <c r="W52" s="28">
        <f t="shared" si="15"/>
        <v>0</v>
      </c>
      <c r="X52" s="28">
        <f t="shared" si="16"/>
        <v>0</v>
      </c>
      <c r="Y52" s="28">
        <f t="shared" si="21"/>
        <v>10</v>
      </c>
      <c r="Z52" s="28">
        <f t="shared" si="17"/>
        <v>30</v>
      </c>
      <c r="AA52" s="28">
        <f t="shared" si="18"/>
        <v>0</v>
      </c>
      <c r="AB52" s="28" t="str">
        <f t="shared" si="19"/>
        <v>10</v>
      </c>
      <c r="AC52" s="22">
        <f t="shared" si="20"/>
        <v>2974</v>
      </c>
      <c r="AD52" s="33">
        <v>44</v>
      </c>
    </row>
    <row r="53" spans="1:30" ht="19.899999999999999" customHeight="1" thickBot="1" x14ac:dyDescent="0.35">
      <c r="A53" s="2">
        <v>40</v>
      </c>
      <c r="B53" s="2" t="s">
        <v>167</v>
      </c>
      <c r="C53" s="2" t="s">
        <v>396</v>
      </c>
      <c r="D53" s="39" t="s">
        <v>84</v>
      </c>
      <c r="E53" s="51" t="s">
        <v>284</v>
      </c>
      <c r="F53" s="2" t="s">
        <v>171</v>
      </c>
      <c r="G53" s="18">
        <v>26104</v>
      </c>
      <c r="H53" s="23">
        <v>46226</v>
      </c>
      <c r="I53" s="12"/>
      <c r="J53" s="20">
        <v>1</v>
      </c>
      <c r="K53" s="16">
        <v>70</v>
      </c>
      <c r="L53" s="16">
        <v>77</v>
      </c>
      <c r="M53" s="16">
        <v>30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f t="shared" si="11"/>
        <v>55</v>
      </c>
      <c r="T53" s="28">
        <f t="shared" si="12"/>
        <v>1190</v>
      </c>
      <c r="U53" s="28">
        <f t="shared" si="13"/>
        <v>1190</v>
      </c>
      <c r="V53" s="28">
        <f t="shared" si="14"/>
        <v>510</v>
      </c>
      <c r="W53" s="28">
        <f t="shared" si="15"/>
        <v>0</v>
      </c>
      <c r="X53" s="28">
        <f t="shared" si="16"/>
        <v>0</v>
      </c>
      <c r="Y53" s="28">
        <f t="shared" si="21"/>
        <v>0</v>
      </c>
      <c r="Z53" s="28">
        <f t="shared" si="17"/>
        <v>0</v>
      </c>
      <c r="AA53" s="28">
        <f t="shared" si="18"/>
        <v>0</v>
      </c>
      <c r="AB53" s="28">
        <f t="shared" si="19"/>
        <v>20</v>
      </c>
      <c r="AC53" s="22">
        <f t="shared" si="20"/>
        <v>2910</v>
      </c>
      <c r="AD53" s="34">
        <v>45</v>
      </c>
    </row>
    <row r="54" spans="1:30" ht="19.899999999999999" customHeight="1" thickBot="1" x14ac:dyDescent="0.35">
      <c r="A54" s="11">
        <v>41</v>
      </c>
      <c r="B54" s="2" t="s">
        <v>268</v>
      </c>
      <c r="C54" s="17" t="s">
        <v>160</v>
      </c>
      <c r="D54" s="41" t="s">
        <v>161</v>
      </c>
      <c r="E54" s="17" t="s">
        <v>58</v>
      </c>
      <c r="F54" s="2" t="s">
        <v>270</v>
      </c>
      <c r="G54" s="18">
        <v>29271</v>
      </c>
      <c r="H54" s="23">
        <v>46226</v>
      </c>
      <c r="I54" s="12"/>
      <c r="J54" s="20">
        <v>1</v>
      </c>
      <c r="K54" s="16">
        <v>60</v>
      </c>
      <c r="L54" s="16">
        <v>72</v>
      </c>
      <c r="M54" s="16">
        <v>40</v>
      </c>
      <c r="N54" s="16">
        <v>5</v>
      </c>
      <c r="O54" s="16">
        <v>0</v>
      </c>
      <c r="P54" s="16">
        <v>2</v>
      </c>
      <c r="Q54" s="16">
        <v>0</v>
      </c>
      <c r="R54" s="16">
        <v>0</v>
      </c>
      <c r="S54" s="16">
        <f t="shared" si="11"/>
        <v>46</v>
      </c>
      <c r="T54" s="28">
        <f t="shared" si="12"/>
        <v>1020</v>
      </c>
      <c r="U54" s="28">
        <f t="shared" si="13"/>
        <v>1020</v>
      </c>
      <c r="V54" s="28">
        <f t="shared" si="14"/>
        <v>680</v>
      </c>
      <c r="W54" s="28">
        <f t="shared" si="15"/>
        <v>40</v>
      </c>
      <c r="X54" s="28">
        <f t="shared" si="16"/>
        <v>0</v>
      </c>
      <c r="Y54" s="28">
        <f t="shared" si="21"/>
        <v>10</v>
      </c>
      <c r="Z54" s="28">
        <f t="shared" si="17"/>
        <v>0</v>
      </c>
      <c r="AA54" s="28">
        <f t="shared" si="18"/>
        <v>0</v>
      </c>
      <c r="AB54" s="28" t="str">
        <f t="shared" si="19"/>
        <v>10</v>
      </c>
      <c r="AC54" s="22">
        <f t="shared" si="20"/>
        <v>2780</v>
      </c>
      <c r="AD54" s="33">
        <v>46</v>
      </c>
    </row>
    <row r="55" spans="1:30" ht="19.899999999999999" customHeight="1" thickBot="1" x14ac:dyDescent="0.35">
      <c r="A55" s="2">
        <v>139</v>
      </c>
      <c r="B55" s="2" t="s">
        <v>560</v>
      </c>
      <c r="C55" s="2" t="s">
        <v>324</v>
      </c>
      <c r="D55" s="39" t="s">
        <v>108</v>
      </c>
      <c r="E55" s="2" t="s">
        <v>325</v>
      </c>
      <c r="F55" s="17" t="s">
        <v>562</v>
      </c>
      <c r="G55" s="18">
        <v>27198</v>
      </c>
      <c r="H55" s="23">
        <v>46226</v>
      </c>
      <c r="I55" s="12"/>
      <c r="J55" s="20">
        <v>2</v>
      </c>
      <c r="K55" s="16">
        <v>50</v>
      </c>
      <c r="L55" s="16">
        <v>25</v>
      </c>
      <c r="M55" s="16">
        <v>60</v>
      </c>
      <c r="N55" s="16">
        <v>0</v>
      </c>
      <c r="O55" s="16">
        <v>0</v>
      </c>
      <c r="P55" s="16">
        <v>0</v>
      </c>
      <c r="Q55" s="16">
        <v>2</v>
      </c>
      <c r="R55" s="16">
        <v>0</v>
      </c>
      <c r="S55" s="16">
        <f t="shared" si="11"/>
        <v>52</v>
      </c>
      <c r="T55" s="28">
        <f t="shared" si="12"/>
        <v>850</v>
      </c>
      <c r="U55" s="28">
        <f t="shared" si="13"/>
        <v>850</v>
      </c>
      <c r="V55" s="28">
        <f t="shared" si="14"/>
        <v>1020</v>
      </c>
      <c r="W55" s="28">
        <f t="shared" si="15"/>
        <v>0</v>
      </c>
      <c r="X55" s="28">
        <f t="shared" si="16"/>
        <v>0</v>
      </c>
      <c r="Y55" s="28">
        <f t="shared" si="21"/>
        <v>0</v>
      </c>
      <c r="Z55" s="28">
        <f t="shared" si="17"/>
        <v>20</v>
      </c>
      <c r="AA55" s="28">
        <f t="shared" si="18"/>
        <v>0</v>
      </c>
      <c r="AB55" s="28">
        <f t="shared" si="19"/>
        <v>20</v>
      </c>
      <c r="AC55" s="22">
        <f t="shared" si="20"/>
        <v>2760</v>
      </c>
      <c r="AD55" s="34">
        <v>47</v>
      </c>
    </row>
    <row r="56" spans="1:30" ht="19.899999999999999" customHeight="1" thickBot="1" x14ac:dyDescent="0.35">
      <c r="A56" s="11">
        <v>128</v>
      </c>
      <c r="B56" s="2" t="s">
        <v>523</v>
      </c>
      <c r="C56" s="2" t="s">
        <v>467</v>
      </c>
      <c r="D56" s="39" t="s">
        <v>372</v>
      </c>
      <c r="E56" s="2" t="s">
        <v>468</v>
      </c>
      <c r="F56" s="2" t="s">
        <v>525</v>
      </c>
      <c r="G56" s="18">
        <v>28566</v>
      </c>
      <c r="H56" s="23">
        <v>46226</v>
      </c>
      <c r="I56" s="12"/>
      <c r="J56" s="20">
        <v>2</v>
      </c>
      <c r="K56" s="16">
        <v>50</v>
      </c>
      <c r="L56" s="16">
        <v>20</v>
      </c>
      <c r="M56" s="16">
        <v>60</v>
      </c>
      <c r="N56" s="16">
        <v>4</v>
      </c>
      <c r="O56" s="16">
        <v>0</v>
      </c>
      <c r="P56" s="16">
        <v>0</v>
      </c>
      <c r="Q56" s="16">
        <v>0</v>
      </c>
      <c r="R56" s="16">
        <v>0</v>
      </c>
      <c r="S56" s="16">
        <f t="shared" si="11"/>
        <v>48</v>
      </c>
      <c r="T56" s="28">
        <f t="shared" si="12"/>
        <v>850</v>
      </c>
      <c r="U56" s="28">
        <f t="shared" si="13"/>
        <v>850</v>
      </c>
      <c r="V56" s="28">
        <f t="shared" si="14"/>
        <v>1020</v>
      </c>
      <c r="W56" s="28">
        <f t="shared" si="15"/>
        <v>30</v>
      </c>
      <c r="X56" s="28">
        <f t="shared" si="16"/>
        <v>0</v>
      </c>
      <c r="Y56" s="28">
        <f t="shared" si="21"/>
        <v>0</v>
      </c>
      <c r="Z56" s="28">
        <f t="shared" si="17"/>
        <v>0</v>
      </c>
      <c r="AA56" s="28">
        <f t="shared" si="18"/>
        <v>0</v>
      </c>
      <c r="AB56" s="28" t="str">
        <f t="shared" si="19"/>
        <v>10</v>
      </c>
      <c r="AC56" s="22">
        <f t="shared" si="20"/>
        <v>2760</v>
      </c>
      <c r="AD56" s="33">
        <v>48</v>
      </c>
    </row>
    <row r="57" spans="1:30" ht="19.899999999999999" customHeight="1" thickBot="1" x14ac:dyDescent="0.35">
      <c r="A57" s="2">
        <v>42</v>
      </c>
      <c r="B57" s="2" t="s">
        <v>158</v>
      </c>
      <c r="C57" s="2" t="s">
        <v>269</v>
      </c>
      <c r="D57" s="39" t="s">
        <v>328</v>
      </c>
      <c r="E57" s="2" t="s">
        <v>53</v>
      </c>
      <c r="F57" s="2" t="s">
        <v>157</v>
      </c>
      <c r="G57" s="18">
        <v>31172</v>
      </c>
      <c r="H57" s="23">
        <v>46226</v>
      </c>
      <c r="I57" s="12"/>
      <c r="J57" s="20">
        <v>1</v>
      </c>
      <c r="K57" s="16">
        <v>50</v>
      </c>
      <c r="L57" s="16">
        <v>25</v>
      </c>
      <c r="M57" s="16">
        <v>60</v>
      </c>
      <c r="N57" s="16">
        <v>0</v>
      </c>
      <c r="O57" s="16">
        <v>3</v>
      </c>
      <c r="P57" s="16">
        <v>2</v>
      </c>
      <c r="Q57" s="16">
        <v>0</v>
      </c>
      <c r="R57" s="16">
        <v>0</v>
      </c>
      <c r="S57" s="16">
        <f t="shared" si="11"/>
        <v>41</v>
      </c>
      <c r="T57" s="28">
        <f t="shared" si="12"/>
        <v>850</v>
      </c>
      <c r="U57" s="28">
        <f t="shared" si="13"/>
        <v>850</v>
      </c>
      <c r="V57" s="28">
        <f t="shared" si="14"/>
        <v>1020</v>
      </c>
      <c r="W57" s="28">
        <f t="shared" si="15"/>
        <v>0</v>
      </c>
      <c r="X57" s="28">
        <f t="shared" si="16"/>
        <v>15</v>
      </c>
      <c r="Y57" s="28">
        <f t="shared" si="21"/>
        <v>10</v>
      </c>
      <c r="Z57" s="28">
        <f t="shared" si="17"/>
        <v>0</v>
      </c>
      <c r="AA57" s="28">
        <f t="shared" si="18"/>
        <v>0</v>
      </c>
      <c r="AB57" s="28" t="str">
        <f t="shared" si="19"/>
        <v>10</v>
      </c>
      <c r="AC57" s="22">
        <f t="shared" si="20"/>
        <v>2755</v>
      </c>
      <c r="AD57" s="34">
        <v>49</v>
      </c>
    </row>
    <row r="58" spans="1:30" ht="19.899999999999999" customHeight="1" thickBot="1" x14ac:dyDescent="0.35">
      <c r="A58" s="11">
        <v>43</v>
      </c>
      <c r="B58" s="2" t="s">
        <v>114</v>
      </c>
      <c r="C58" s="2" t="s">
        <v>548</v>
      </c>
      <c r="D58" s="39" t="s">
        <v>207</v>
      </c>
      <c r="E58" s="2" t="s">
        <v>242</v>
      </c>
      <c r="F58" s="2" t="s">
        <v>116</v>
      </c>
      <c r="G58" s="18">
        <v>29508</v>
      </c>
      <c r="H58" s="23">
        <v>46226</v>
      </c>
      <c r="I58" s="12"/>
      <c r="J58" s="20">
        <v>1</v>
      </c>
      <c r="K58" s="16">
        <v>50</v>
      </c>
      <c r="L58" s="16">
        <v>90</v>
      </c>
      <c r="M58" s="16">
        <v>60</v>
      </c>
      <c r="N58" s="16">
        <v>0</v>
      </c>
      <c r="O58" s="16">
        <v>3</v>
      </c>
      <c r="P58" s="16">
        <v>1</v>
      </c>
      <c r="Q58" s="16">
        <v>0</v>
      </c>
      <c r="R58" s="16">
        <v>0</v>
      </c>
      <c r="S58" s="16">
        <f t="shared" si="11"/>
        <v>45</v>
      </c>
      <c r="T58" s="28">
        <f t="shared" si="12"/>
        <v>850</v>
      </c>
      <c r="U58" s="28">
        <f t="shared" si="13"/>
        <v>850</v>
      </c>
      <c r="V58" s="28">
        <f t="shared" si="14"/>
        <v>1020</v>
      </c>
      <c r="W58" s="28">
        <f t="shared" si="15"/>
        <v>0</v>
      </c>
      <c r="X58" s="28">
        <f t="shared" si="16"/>
        <v>15</v>
      </c>
      <c r="Y58" s="28">
        <f t="shared" si="21"/>
        <v>5</v>
      </c>
      <c r="Z58" s="28">
        <f t="shared" si="17"/>
        <v>0</v>
      </c>
      <c r="AA58" s="28">
        <f t="shared" si="18"/>
        <v>0</v>
      </c>
      <c r="AB58" s="28" t="str">
        <f t="shared" si="19"/>
        <v>10</v>
      </c>
      <c r="AC58" s="22">
        <f t="shared" si="20"/>
        <v>2750</v>
      </c>
      <c r="AD58" s="33">
        <v>50</v>
      </c>
    </row>
    <row r="59" spans="1:30" ht="19.899999999999999" customHeight="1" thickBot="1" x14ac:dyDescent="0.35">
      <c r="A59" s="2">
        <v>104</v>
      </c>
      <c r="B59" s="2" t="s">
        <v>446</v>
      </c>
      <c r="C59" s="2" t="s">
        <v>213</v>
      </c>
      <c r="D59" s="39" t="s">
        <v>201</v>
      </c>
      <c r="E59" s="2" t="s">
        <v>58</v>
      </c>
      <c r="F59" s="2" t="s">
        <v>449</v>
      </c>
      <c r="G59" s="18">
        <v>26701</v>
      </c>
      <c r="H59" s="23">
        <v>46226</v>
      </c>
      <c r="I59" s="12"/>
      <c r="J59" s="20">
        <v>1</v>
      </c>
      <c r="K59" s="16">
        <v>50</v>
      </c>
      <c r="L59" s="16">
        <v>70</v>
      </c>
      <c r="M59" s="16">
        <v>60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f t="shared" si="11"/>
        <v>53</v>
      </c>
      <c r="T59" s="28">
        <f t="shared" si="12"/>
        <v>850</v>
      </c>
      <c r="U59" s="28">
        <f t="shared" si="13"/>
        <v>850</v>
      </c>
      <c r="V59" s="28">
        <f t="shared" si="14"/>
        <v>1020</v>
      </c>
      <c r="W59" s="28">
        <f t="shared" si="15"/>
        <v>0</v>
      </c>
      <c r="X59" s="28">
        <f t="shared" si="16"/>
        <v>0</v>
      </c>
      <c r="Y59" s="28">
        <f t="shared" si="21"/>
        <v>0</v>
      </c>
      <c r="Z59" s="28">
        <f t="shared" si="17"/>
        <v>0</v>
      </c>
      <c r="AA59" s="28">
        <f t="shared" si="18"/>
        <v>0</v>
      </c>
      <c r="AB59" s="28">
        <f t="shared" si="19"/>
        <v>20</v>
      </c>
      <c r="AC59" s="22">
        <f t="shared" si="20"/>
        <v>2740</v>
      </c>
      <c r="AD59" s="34">
        <v>51</v>
      </c>
    </row>
    <row r="60" spans="1:30" ht="19.899999999999999" customHeight="1" thickBot="1" x14ac:dyDescent="0.35">
      <c r="A60" s="11">
        <v>71</v>
      </c>
      <c r="B60" s="47" t="s">
        <v>330</v>
      </c>
      <c r="C60" s="2" t="s">
        <v>261</v>
      </c>
      <c r="D60" s="39" t="s">
        <v>262</v>
      </c>
      <c r="E60" s="2" t="s">
        <v>53</v>
      </c>
      <c r="F60" s="2" t="s">
        <v>333</v>
      </c>
      <c r="G60" s="18">
        <v>31995</v>
      </c>
      <c r="H60" s="23">
        <v>46226</v>
      </c>
      <c r="I60" s="12"/>
      <c r="J60" s="20">
        <v>1</v>
      </c>
      <c r="K60" s="16">
        <v>50</v>
      </c>
      <c r="L60" s="16">
        <v>25</v>
      </c>
      <c r="M60" s="16">
        <v>60</v>
      </c>
      <c r="N60" s="16">
        <v>0</v>
      </c>
      <c r="O60" s="16">
        <v>0</v>
      </c>
      <c r="P60" s="16">
        <v>2</v>
      </c>
      <c r="Q60" s="16">
        <v>0</v>
      </c>
      <c r="R60" s="16">
        <v>0</v>
      </c>
      <c r="S60" s="16">
        <f t="shared" si="11"/>
        <v>38</v>
      </c>
      <c r="T60" s="28">
        <f t="shared" si="12"/>
        <v>850</v>
      </c>
      <c r="U60" s="28">
        <f t="shared" si="13"/>
        <v>850</v>
      </c>
      <c r="V60" s="28">
        <f t="shared" si="14"/>
        <v>1020</v>
      </c>
      <c r="W60" s="28">
        <f t="shared" si="15"/>
        <v>0</v>
      </c>
      <c r="X60" s="28">
        <f t="shared" si="16"/>
        <v>0</v>
      </c>
      <c r="Y60" s="28">
        <f t="shared" si="21"/>
        <v>10</v>
      </c>
      <c r="Z60" s="28">
        <f t="shared" si="17"/>
        <v>0</v>
      </c>
      <c r="AA60" s="28">
        <f t="shared" si="18"/>
        <v>0</v>
      </c>
      <c r="AB60" s="28" t="str">
        <f t="shared" si="19"/>
        <v>10</v>
      </c>
      <c r="AC60" s="22">
        <f t="shared" si="20"/>
        <v>2740</v>
      </c>
      <c r="AD60" s="33">
        <v>52</v>
      </c>
    </row>
    <row r="61" spans="1:30" ht="19.899999999999999" customHeight="1" thickBot="1" x14ac:dyDescent="0.35">
      <c r="A61" s="2">
        <v>39</v>
      </c>
      <c r="B61" s="2" t="s">
        <v>215</v>
      </c>
      <c r="C61" s="2" t="s">
        <v>225</v>
      </c>
      <c r="D61" s="39" t="s">
        <v>52</v>
      </c>
      <c r="E61" s="2" t="s">
        <v>62</v>
      </c>
      <c r="F61" s="2" t="s">
        <v>217</v>
      </c>
      <c r="G61" s="18">
        <v>21924</v>
      </c>
      <c r="H61" s="23">
        <v>46226</v>
      </c>
      <c r="I61" s="12"/>
      <c r="J61" s="20">
        <v>1</v>
      </c>
      <c r="K61" s="16">
        <v>49</v>
      </c>
      <c r="L61" s="16">
        <v>15</v>
      </c>
      <c r="M61" s="16">
        <v>60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f t="shared" si="11"/>
        <v>66</v>
      </c>
      <c r="T61" s="28">
        <f t="shared" si="12"/>
        <v>833</v>
      </c>
      <c r="U61" s="28">
        <f t="shared" si="13"/>
        <v>735</v>
      </c>
      <c r="V61" s="28">
        <f t="shared" si="14"/>
        <v>1020</v>
      </c>
      <c r="W61" s="28">
        <f t="shared" si="15"/>
        <v>0</v>
      </c>
      <c r="X61" s="28">
        <f t="shared" si="16"/>
        <v>0</v>
      </c>
      <c r="Y61" s="28">
        <f t="shared" si="21"/>
        <v>0</v>
      </c>
      <c r="Z61" s="28">
        <f t="shared" si="17"/>
        <v>0</v>
      </c>
      <c r="AA61" s="28">
        <f t="shared" si="18"/>
        <v>0</v>
      </c>
      <c r="AB61" s="28">
        <f t="shared" si="19"/>
        <v>20</v>
      </c>
      <c r="AC61" s="22">
        <f t="shared" si="20"/>
        <v>2608</v>
      </c>
      <c r="AD61" s="34">
        <v>53</v>
      </c>
    </row>
    <row r="62" spans="1:30" ht="19.899999999999999" customHeight="1" thickBot="1" x14ac:dyDescent="0.35">
      <c r="A62" s="11">
        <v>22</v>
      </c>
      <c r="B62" s="2" t="s">
        <v>149</v>
      </c>
      <c r="C62" s="2" t="s">
        <v>275</v>
      </c>
      <c r="D62" s="39" t="s">
        <v>276</v>
      </c>
      <c r="E62" s="2" t="s">
        <v>53</v>
      </c>
      <c r="F62" s="2" t="s">
        <v>152</v>
      </c>
      <c r="G62" s="18">
        <v>31220</v>
      </c>
      <c r="H62" s="23">
        <v>46226</v>
      </c>
      <c r="I62" s="12"/>
      <c r="J62" s="20">
        <v>1</v>
      </c>
      <c r="K62" s="16">
        <v>50</v>
      </c>
      <c r="L62" s="16">
        <v>50</v>
      </c>
      <c r="M62" s="16">
        <v>40</v>
      </c>
      <c r="N62" s="16">
        <v>4</v>
      </c>
      <c r="O62" s="16">
        <v>0</v>
      </c>
      <c r="P62" s="16">
        <v>1</v>
      </c>
      <c r="Q62" s="16">
        <v>0</v>
      </c>
      <c r="R62" s="16">
        <v>80</v>
      </c>
      <c r="S62" s="16">
        <f t="shared" si="11"/>
        <v>41</v>
      </c>
      <c r="T62" s="28">
        <f t="shared" si="12"/>
        <v>850</v>
      </c>
      <c r="U62" s="28">
        <f t="shared" si="13"/>
        <v>850</v>
      </c>
      <c r="V62" s="28">
        <f t="shared" si="14"/>
        <v>680</v>
      </c>
      <c r="W62" s="28">
        <f t="shared" si="15"/>
        <v>30</v>
      </c>
      <c r="X62" s="28">
        <f t="shared" si="16"/>
        <v>0</v>
      </c>
      <c r="Y62" s="28">
        <f t="shared" si="21"/>
        <v>5</v>
      </c>
      <c r="Z62" s="28">
        <f t="shared" si="17"/>
        <v>0</v>
      </c>
      <c r="AA62" s="28">
        <f t="shared" si="18"/>
        <v>17</v>
      </c>
      <c r="AB62" s="28" t="str">
        <f t="shared" si="19"/>
        <v>10</v>
      </c>
      <c r="AC62" s="22">
        <f t="shared" si="20"/>
        <v>2442</v>
      </c>
      <c r="AD62" s="33">
        <v>54</v>
      </c>
    </row>
    <row r="63" spans="1:30" ht="19.899999999999999" customHeight="1" thickBot="1" x14ac:dyDescent="0.35">
      <c r="A63" s="2">
        <v>26</v>
      </c>
      <c r="B63" s="2" t="s">
        <v>163</v>
      </c>
      <c r="C63" s="2" t="s">
        <v>206</v>
      </c>
      <c r="D63" s="39" t="s">
        <v>207</v>
      </c>
      <c r="E63" s="2" t="s">
        <v>196</v>
      </c>
      <c r="F63" s="2" t="s">
        <v>166</v>
      </c>
      <c r="G63" s="18">
        <v>26192</v>
      </c>
      <c r="H63" s="23">
        <v>46226</v>
      </c>
      <c r="I63" s="12"/>
      <c r="J63" s="20">
        <v>1</v>
      </c>
      <c r="K63" s="16">
        <v>39</v>
      </c>
      <c r="L63" s="16">
        <v>44</v>
      </c>
      <c r="M63" s="16">
        <v>60</v>
      </c>
      <c r="N63" s="16">
        <v>4</v>
      </c>
      <c r="O63" s="16">
        <v>0</v>
      </c>
      <c r="P63" s="16">
        <v>0</v>
      </c>
      <c r="Q63" s="16">
        <v>0</v>
      </c>
      <c r="R63" s="16">
        <v>0</v>
      </c>
      <c r="S63" s="16">
        <f t="shared" si="11"/>
        <v>54</v>
      </c>
      <c r="T63" s="28">
        <f t="shared" si="12"/>
        <v>663</v>
      </c>
      <c r="U63" s="28">
        <f t="shared" si="13"/>
        <v>663</v>
      </c>
      <c r="V63" s="28">
        <f t="shared" si="14"/>
        <v>1020</v>
      </c>
      <c r="W63" s="28">
        <f t="shared" si="15"/>
        <v>30</v>
      </c>
      <c r="X63" s="28">
        <f t="shared" si="16"/>
        <v>0</v>
      </c>
      <c r="Y63" s="28">
        <f t="shared" si="21"/>
        <v>0</v>
      </c>
      <c r="Z63" s="28">
        <f t="shared" si="17"/>
        <v>0</v>
      </c>
      <c r="AA63" s="28">
        <f t="shared" si="18"/>
        <v>0</v>
      </c>
      <c r="AB63" s="28">
        <f t="shared" si="19"/>
        <v>20</v>
      </c>
      <c r="AC63" s="22">
        <f t="shared" si="20"/>
        <v>2396</v>
      </c>
      <c r="AD63" s="34">
        <v>55</v>
      </c>
    </row>
    <row r="64" spans="1:30" ht="19.899999999999999" customHeight="1" thickBot="1" x14ac:dyDescent="0.35">
      <c r="A64" s="11">
        <v>46</v>
      </c>
      <c r="B64" s="2" t="s">
        <v>239</v>
      </c>
      <c r="C64" s="2" t="s">
        <v>232</v>
      </c>
      <c r="D64" s="39" t="s">
        <v>52</v>
      </c>
      <c r="E64" s="2" t="s">
        <v>233</v>
      </c>
      <c r="F64" s="2" t="s">
        <v>243</v>
      </c>
      <c r="G64" s="18">
        <v>29656</v>
      </c>
      <c r="H64" s="23">
        <v>46226</v>
      </c>
      <c r="I64" s="12"/>
      <c r="J64" s="20">
        <v>1</v>
      </c>
      <c r="K64" s="16">
        <v>39</v>
      </c>
      <c r="L64" s="16">
        <v>40</v>
      </c>
      <c r="M64" s="16">
        <v>60</v>
      </c>
      <c r="N64" s="16">
        <v>0</v>
      </c>
      <c r="O64" s="16">
        <v>0</v>
      </c>
      <c r="P64" s="16">
        <v>2</v>
      </c>
      <c r="Q64" s="16">
        <v>0</v>
      </c>
      <c r="R64" s="16">
        <v>0</v>
      </c>
      <c r="S64" s="16">
        <f t="shared" si="11"/>
        <v>45</v>
      </c>
      <c r="T64" s="28">
        <f t="shared" si="12"/>
        <v>663</v>
      </c>
      <c r="U64" s="28">
        <f t="shared" si="13"/>
        <v>663</v>
      </c>
      <c r="V64" s="28">
        <f t="shared" si="14"/>
        <v>1020</v>
      </c>
      <c r="W64" s="28">
        <f t="shared" si="15"/>
        <v>0</v>
      </c>
      <c r="X64" s="28">
        <f t="shared" si="16"/>
        <v>0</v>
      </c>
      <c r="Y64" s="28">
        <f t="shared" si="21"/>
        <v>10</v>
      </c>
      <c r="Z64" s="28">
        <f t="shared" si="17"/>
        <v>0</v>
      </c>
      <c r="AA64" s="28">
        <f t="shared" si="18"/>
        <v>0</v>
      </c>
      <c r="AB64" s="28" t="str">
        <f t="shared" si="19"/>
        <v>10</v>
      </c>
      <c r="AC64" s="22">
        <f t="shared" si="20"/>
        <v>2366</v>
      </c>
      <c r="AD64" s="33">
        <v>56</v>
      </c>
    </row>
    <row r="65" spans="1:30" ht="19.899999999999999" customHeight="1" thickBot="1" x14ac:dyDescent="0.35">
      <c r="A65" s="2">
        <v>109</v>
      </c>
      <c r="B65" s="2" t="s">
        <v>464</v>
      </c>
      <c r="C65" s="2" t="s">
        <v>251</v>
      </c>
      <c r="D65" s="39" t="s">
        <v>72</v>
      </c>
      <c r="E65" s="2" t="s">
        <v>233</v>
      </c>
      <c r="F65" s="2" t="s">
        <v>466</v>
      </c>
      <c r="G65" s="18">
        <v>27314</v>
      </c>
      <c r="H65" s="23">
        <v>46226</v>
      </c>
      <c r="I65" s="12"/>
      <c r="J65" s="20">
        <v>1</v>
      </c>
      <c r="K65" s="16">
        <v>37</v>
      </c>
      <c r="L65" s="16">
        <v>60</v>
      </c>
      <c r="M65" s="16">
        <v>60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f t="shared" si="11"/>
        <v>51</v>
      </c>
      <c r="T65" s="28">
        <f t="shared" si="12"/>
        <v>629</v>
      </c>
      <c r="U65" s="28">
        <f t="shared" si="13"/>
        <v>629</v>
      </c>
      <c r="V65" s="28">
        <f t="shared" si="14"/>
        <v>1020</v>
      </c>
      <c r="W65" s="28">
        <f t="shared" si="15"/>
        <v>0</v>
      </c>
      <c r="X65" s="28">
        <f t="shared" si="16"/>
        <v>0</v>
      </c>
      <c r="Y65" s="28">
        <f t="shared" si="21"/>
        <v>0</v>
      </c>
      <c r="Z65" s="28">
        <f t="shared" si="17"/>
        <v>0</v>
      </c>
      <c r="AA65" s="28">
        <f t="shared" si="18"/>
        <v>0</v>
      </c>
      <c r="AB65" s="28">
        <f t="shared" si="19"/>
        <v>20</v>
      </c>
      <c r="AC65" s="22">
        <f t="shared" si="20"/>
        <v>2298</v>
      </c>
      <c r="AD65" s="34">
        <v>57</v>
      </c>
    </row>
    <row r="66" spans="1:30" ht="19.899999999999999" customHeight="1" thickBot="1" x14ac:dyDescent="0.35">
      <c r="A66" s="11">
        <v>116</v>
      </c>
      <c r="B66" s="2" t="s">
        <v>484</v>
      </c>
      <c r="C66" s="2" t="s">
        <v>474</v>
      </c>
      <c r="D66" s="39" t="s">
        <v>132</v>
      </c>
      <c r="E66" s="2" t="s">
        <v>196</v>
      </c>
      <c r="F66" s="2" t="s">
        <v>486</v>
      </c>
      <c r="G66" s="18">
        <v>28806</v>
      </c>
      <c r="H66" s="23">
        <v>46226</v>
      </c>
      <c r="I66" s="12"/>
      <c r="J66" s="20">
        <v>1</v>
      </c>
      <c r="K66" s="16">
        <v>30</v>
      </c>
      <c r="L66" s="16">
        <v>51</v>
      </c>
      <c r="M66" s="16">
        <v>60</v>
      </c>
      <c r="N66" s="16">
        <v>0</v>
      </c>
      <c r="O66" s="16">
        <v>0</v>
      </c>
      <c r="P66" s="16">
        <v>0</v>
      </c>
      <c r="Q66" s="16">
        <v>1</v>
      </c>
      <c r="R66" s="16">
        <v>89</v>
      </c>
      <c r="S66" s="16">
        <f t="shared" si="11"/>
        <v>47</v>
      </c>
      <c r="T66" s="28">
        <f t="shared" si="12"/>
        <v>510</v>
      </c>
      <c r="U66" s="28">
        <f t="shared" si="13"/>
        <v>510</v>
      </c>
      <c r="V66" s="28">
        <f t="shared" si="14"/>
        <v>1020</v>
      </c>
      <c r="W66" s="28">
        <f t="shared" si="15"/>
        <v>0</v>
      </c>
      <c r="X66" s="28">
        <f t="shared" si="16"/>
        <v>0</v>
      </c>
      <c r="Y66" s="28">
        <f t="shared" si="21"/>
        <v>0</v>
      </c>
      <c r="Z66" s="28">
        <f t="shared" si="17"/>
        <v>10</v>
      </c>
      <c r="AA66" s="28">
        <f t="shared" si="18"/>
        <v>17</v>
      </c>
      <c r="AB66" s="28" t="str">
        <f t="shared" si="19"/>
        <v>10</v>
      </c>
      <c r="AC66" s="22">
        <f t="shared" si="20"/>
        <v>2077</v>
      </c>
      <c r="AD66" s="33">
        <v>58</v>
      </c>
    </row>
    <row r="67" spans="1:30" ht="19.899999999999999" customHeight="1" thickBot="1" x14ac:dyDescent="0.35">
      <c r="A67" s="2">
        <v>47</v>
      </c>
      <c r="B67" s="2" t="s">
        <v>244</v>
      </c>
      <c r="C67" s="2" t="s">
        <v>190</v>
      </c>
      <c r="D67" s="39" t="s">
        <v>191</v>
      </c>
      <c r="E67" s="2" t="s">
        <v>62</v>
      </c>
      <c r="F67" s="2" t="s">
        <v>246</v>
      </c>
      <c r="G67" s="18">
        <v>29473</v>
      </c>
      <c r="H67" s="23">
        <v>46226</v>
      </c>
      <c r="I67" s="12"/>
      <c r="J67" s="20">
        <v>2</v>
      </c>
      <c r="K67" s="16">
        <v>30</v>
      </c>
      <c r="L67" s="16">
        <v>24</v>
      </c>
      <c r="M67" s="16">
        <v>60</v>
      </c>
      <c r="N67" s="16">
        <v>0</v>
      </c>
      <c r="O67" s="16">
        <v>0</v>
      </c>
      <c r="P67" s="16">
        <v>1</v>
      </c>
      <c r="Q67" s="16">
        <v>2</v>
      </c>
      <c r="R67" s="16">
        <v>0</v>
      </c>
      <c r="S67" s="16">
        <f t="shared" si="11"/>
        <v>45</v>
      </c>
      <c r="T67" s="28">
        <f t="shared" si="12"/>
        <v>510</v>
      </c>
      <c r="U67" s="28">
        <f t="shared" si="13"/>
        <v>510</v>
      </c>
      <c r="V67" s="28">
        <f t="shared" si="14"/>
        <v>1020</v>
      </c>
      <c r="W67" s="28">
        <f t="shared" si="15"/>
        <v>0</v>
      </c>
      <c r="X67" s="28">
        <f t="shared" si="16"/>
        <v>0</v>
      </c>
      <c r="Y67" s="28">
        <f t="shared" si="21"/>
        <v>5</v>
      </c>
      <c r="Z67" s="28">
        <f t="shared" si="17"/>
        <v>20</v>
      </c>
      <c r="AA67" s="28">
        <f t="shared" si="18"/>
        <v>0</v>
      </c>
      <c r="AB67" s="28" t="str">
        <f t="shared" si="19"/>
        <v>10</v>
      </c>
      <c r="AC67" s="22">
        <f t="shared" si="20"/>
        <v>2075</v>
      </c>
      <c r="AD67" s="34">
        <v>59</v>
      </c>
    </row>
    <row r="68" spans="1:30" ht="19.899999999999999" customHeight="1" thickBot="1" x14ac:dyDescent="0.35">
      <c r="A68" s="11">
        <v>76</v>
      </c>
      <c r="B68" s="2" t="s">
        <v>351</v>
      </c>
      <c r="C68" s="2" t="s">
        <v>527</v>
      </c>
      <c r="D68" s="39" t="s">
        <v>448</v>
      </c>
      <c r="E68" s="2" t="s">
        <v>112</v>
      </c>
      <c r="F68" s="2" t="s">
        <v>354</v>
      </c>
      <c r="G68" s="18">
        <v>29792</v>
      </c>
      <c r="H68" s="23">
        <v>46226</v>
      </c>
      <c r="I68" s="12"/>
      <c r="J68" s="20">
        <v>1</v>
      </c>
      <c r="K68" s="16">
        <v>30</v>
      </c>
      <c r="L68" s="16">
        <v>33</v>
      </c>
      <c r="M68" s="16">
        <v>60</v>
      </c>
      <c r="N68" s="16">
        <v>0</v>
      </c>
      <c r="O68" s="16">
        <v>3</v>
      </c>
      <c r="P68" s="16">
        <v>1</v>
      </c>
      <c r="Q68" s="16">
        <v>0</v>
      </c>
      <c r="R68" s="16">
        <v>0</v>
      </c>
      <c r="S68" s="16">
        <f t="shared" si="11"/>
        <v>44</v>
      </c>
      <c r="T68" s="28">
        <f t="shared" si="12"/>
        <v>510</v>
      </c>
      <c r="U68" s="28">
        <f t="shared" si="13"/>
        <v>510</v>
      </c>
      <c r="V68" s="28">
        <f t="shared" si="14"/>
        <v>1020</v>
      </c>
      <c r="W68" s="28">
        <f t="shared" si="15"/>
        <v>0</v>
      </c>
      <c r="X68" s="28">
        <f t="shared" si="16"/>
        <v>15</v>
      </c>
      <c r="Y68" s="28">
        <f t="shared" si="21"/>
        <v>5</v>
      </c>
      <c r="Z68" s="28">
        <f t="shared" si="17"/>
        <v>0</v>
      </c>
      <c r="AA68" s="28">
        <f t="shared" si="18"/>
        <v>0</v>
      </c>
      <c r="AB68" s="28" t="str">
        <f t="shared" si="19"/>
        <v>10</v>
      </c>
      <c r="AC68" s="22">
        <f t="shared" si="20"/>
        <v>2070</v>
      </c>
      <c r="AD68" s="33">
        <v>60</v>
      </c>
    </row>
    <row r="69" spans="1:30" ht="19.899999999999999" customHeight="1" thickBot="1" x14ac:dyDescent="0.35">
      <c r="A69" s="2">
        <v>68</v>
      </c>
      <c r="B69" s="2" t="s">
        <v>320</v>
      </c>
      <c r="C69" s="2" t="s">
        <v>522</v>
      </c>
      <c r="D69" s="39" t="s">
        <v>201</v>
      </c>
      <c r="E69" s="2" t="s">
        <v>78</v>
      </c>
      <c r="F69" s="2" t="s">
        <v>322</v>
      </c>
      <c r="G69" s="18">
        <v>30223</v>
      </c>
      <c r="H69" s="23">
        <v>46226</v>
      </c>
      <c r="I69" s="12"/>
      <c r="J69" s="20">
        <v>2</v>
      </c>
      <c r="K69" s="16">
        <v>39</v>
      </c>
      <c r="L69" s="16">
        <v>8</v>
      </c>
      <c r="M69" s="16">
        <v>60</v>
      </c>
      <c r="N69" s="16">
        <v>0</v>
      </c>
      <c r="O69" s="16">
        <v>3</v>
      </c>
      <c r="P69" s="16">
        <v>3</v>
      </c>
      <c r="Q69" s="16">
        <v>0</v>
      </c>
      <c r="R69" s="16">
        <v>0</v>
      </c>
      <c r="S69" s="16">
        <f t="shared" si="11"/>
        <v>43</v>
      </c>
      <c r="T69" s="28">
        <f t="shared" si="12"/>
        <v>663</v>
      </c>
      <c r="U69" s="28">
        <f t="shared" si="13"/>
        <v>312</v>
      </c>
      <c r="V69" s="28">
        <f t="shared" si="14"/>
        <v>1020</v>
      </c>
      <c r="W69" s="28">
        <f t="shared" si="15"/>
        <v>0</v>
      </c>
      <c r="X69" s="28">
        <f t="shared" si="16"/>
        <v>15</v>
      </c>
      <c r="Y69" s="28">
        <f t="shared" si="21"/>
        <v>20</v>
      </c>
      <c r="Z69" s="28">
        <f t="shared" si="17"/>
        <v>0</v>
      </c>
      <c r="AA69" s="28">
        <f t="shared" si="18"/>
        <v>0</v>
      </c>
      <c r="AB69" s="28" t="str">
        <f t="shared" si="19"/>
        <v>10</v>
      </c>
      <c r="AC69" s="22">
        <f t="shared" si="20"/>
        <v>2040</v>
      </c>
      <c r="AD69" s="34">
        <v>61</v>
      </c>
    </row>
    <row r="70" spans="1:30" ht="19.899999999999999" customHeight="1" thickBot="1" x14ac:dyDescent="0.35">
      <c r="A70" s="11">
        <v>77</v>
      </c>
      <c r="B70" s="2" t="s">
        <v>355</v>
      </c>
      <c r="C70" s="2" t="s">
        <v>511</v>
      </c>
      <c r="D70" s="39" t="s">
        <v>349</v>
      </c>
      <c r="E70" s="2" t="s">
        <v>112</v>
      </c>
      <c r="F70" s="2" t="s">
        <v>358</v>
      </c>
      <c r="G70" s="18">
        <v>25312</v>
      </c>
      <c r="H70" s="23">
        <v>46226</v>
      </c>
      <c r="I70" s="12"/>
      <c r="J70" s="20">
        <v>1</v>
      </c>
      <c r="K70" s="16">
        <v>30</v>
      </c>
      <c r="L70" s="16">
        <v>12</v>
      </c>
      <c r="M70" s="16">
        <v>60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f t="shared" si="11"/>
        <v>57</v>
      </c>
      <c r="T70" s="28">
        <f t="shared" si="12"/>
        <v>510</v>
      </c>
      <c r="U70" s="28">
        <f t="shared" si="13"/>
        <v>360</v>
      </c>
      <c r="V70" s="28">
        <f t="shared" si="14"/>
        <v>1020</v>
      </c>
      <c r="W70" s="28">
        <f t="shared" si="15"/>
        <v>0</v>
      </c>
      <c r="X70" s="28">
        <f t="shared" si="16"/>
        <v>0</v>
      </c>
      <c r="Y70" s="28">
        <f t="shared" si="21"/>
        <v>0</v>
      </c>
      <c r="Z70" s="28">
        <f t="shared" si="17"/>
        <v>0</v>
      </c>
      <c r="AA70" s="28">
        <f t="shared" si="18"/>
        <v>0</v>
      </c>
      <c r="AB70" s="28">
        <f t="shared" si="19"/>
        <v>20</v>
      </c>
      <c r="AC70" s="22">
        <f t="shared" si="20"/>
        <v>1910</v>
      </c>
      <c r="AD70" s="33">
        <v>62</v>
      </c>
    </row>
    <row r="71" spans="1:30" ht="19.899999999999999" customHeight="1" thickBot="1" x14ac:dyDescent="0.35">
      <c r="A71" s="2">
        <v>108</v>
      </c>
      <c r="B71" s="2" t="s">
        <v>461</v>
      </c>
      <c r="C71" s="2" t="s">
        <v>311</v>
      </c>
      <c r="D71" s="39" t="s">
        <v>312</v>
      </c>
      <c r="E71" s="2" t="s">
        <v>313</v>
      </c>
      <c r="F71" s="2" t="s">
        <v>463</v>
      </c>
      <c r="G71" s="18">
        <v>26892</v>
      </c>
      <c r="H71" s="23">
        <v>46226</v>
      </c>
      <c r="I71" s="12"/>
      <c r="J71" s="20">
        <v>2</v>
      </c>
      <c r="K71" s="16">
        <v>40</v>
      </c>
      <c r="L71" s="16">
        <v>16</v>
      </c>
      <c r="M71" s="16">
        <v>20</v>
      </c>
      <c r="N71" s="16">
        <v>4</v>
      </c>
      <c r="O71" s="16">
        <v>0</v>
      </c>
      <c r="P71" s="16">
        <v>0</v>
      </c>
      <c r="Q71" s="16">
        <v>0</v>
      </c>
      <c r="R71" s="16">
        <v>0</v>
      </c>
      <c r="S71" s="16">
        <f t="shared" si="11"/>
        <v>52</v>
      </c>
      <c r="T71" s="28">
        <f t="shared" si="12"/>
        <v>680</v>
      </c>
      <c r="U71" s="28">
        <f t="shared" si="13"/>
        <v>640</v>
      </c>
      <c r="V71" s="28">
        <f t="shared" si="14"/>
        <v>340</v>
      </c>
      <c r="W71" s="28">
        <f t="shared" si="15"/>
        <v>30</v>
      </c>
      <c r="X71" s="28">
        <f t="shared" si="16"/>
        <v>0</v>
      </c>
      <c r="Y71" s="28">
        <f t="shared" si="21"/>
        <v>0</v>
      </c>
      <c r="Z71" s="28">
        <f t="shared" si="17"/>
        <v>0</v>
      </c>
      <c r="AA71" s="28">
        <f t="shared" si="18"/>
        <v>0</v>
      </c>
      <c r="AB71" s="28">
        <f t="shared" si="19"/>
        <v>20</v>
      </c>
      <c r="AC71" s="22">
        <f t="shared" si="20"/>
        <v>1710</v>
      </c>
      <c r="AD71" s="34">
        <v>63</v>
      </c>
    </row>
    <row r="72" spans="1:30" ht="19.899999999999999" customHeight="1" thickBot="1" x14ac:dyDescent="0.35">
      <c r="A72" s="11">
        <v>2</v>
      </c>
      <c r="B72" s="2" t="s">
        <v>55</v>
      </c>
      <c r="C72" s="2" t="s">
        <v>198</v>
      </c>
      <c r="D72" s="39" t="s">
        <v>72</v>
      </c>
      <c r="E72" s="2" t="s">
        <v>53</v>
      </c>
      <c r="F72" s="2" t="s">
        <v>59</v>
      </c>
      <c r="G72" s="18">
        <v>29790</v>
      </c>
      <c r="H72" s="23">
        <v>46226</v>
      </c>
      <c r="I72" s="12"/>
      <c r="J72" s="20">
        <v>1</v>
      </c>
      <c r="K72" s="16">
        <v>20</v>
      </c>
      <c r="L72" s="16">
        <v>18</v>
      </c>
      <c r="M72" s="16">
        <v>60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f t="shared" si="11"/>
        <v>45</v>
      </c>
      <c r="T72" s="28">
        <f t="shared" si="12"/>
        <v>340</v>
      </c>
      <c r="U72" s="28">
        <f t="shared" si="13"/>
        <v>340</v>
      </c>
      <c r="V72" s="28">
        <f t="shared" si="14"/>
        <v>1020</v>
      </c>
      <c r="W72" s="28">
        <f t="shared" si="15"/>
        <v>0</v>
      </c>
      <c r="X72" s="28">
        <f t="shared" si="16"/>
        <v>0</v>
      </c>
      <c r="Y72" s="28">
        <f t="shared" si="21"/>
        <v>0</v>
      </c>
      <c r="Z72" s="28">
        <f t="shared" si="17"/>
        <v>0</v>
      </c>
      <c r="AA72" s="28">
        <f t="shared" si="18"/>
        <v>0</v>
      </c>
      <c r="AB72" s="28" t="str">
        <f t="shared" si="19"/>
        <v>10</v>
      </c>
      <c r="AC72" s="22">
        <f t="shared" si="20"/>
        <v>1710</v>
      </c>
      <c r="AD72" s="33">
        <v>64</v>
      </c>
    </row>
    <row r="73" spans="1:30" ht="19.899999999999999" customHeight="1" thickBot="1" x14ac:dyDescent="0.35">
      <c r="A73" s="2">
        <v>16</v>
      </c>
      <c r="B73" s="2" t="s">
        <v>122</v>
      </c>
      <c r="C73" s="2" t="s">
        <v>272</v>
      </c>
      <c r="D73" s="39" t="s">
        <v>52</v>
      </c>
      <c r="E73" s="2" t="s">
        <v>58</v>
      </c>
      <c r="F73" s="2" t="s">
        <v>125</v>
      </c>
      <c r="G73" s="18">
        <v>27726</v>
      </c>
      <c r="H73" s="23">
        <v>46226</v>
      </c>
      <c r="I73" s="12"/>
      <c r="J73" s="20">
        <v>1</v>
      </c>
      <c r="K73" s="16">
        <v>23</v>
      </c>
      <c r="L73" s="16">
        <v>54</v>
      </c>
      <c r="M73" s="16">
        <v>50</v>
      </c>
      <c r="N73" s="16">
        <v>0</v>
      </c>
      <c r="O73" s="16">
        <v>0</v>
      </c>
      <c r="P73" s="16">
        <v>1</v>
      </c>
      <c r="Q73" s="16">
        <v>1</v>
      </c>
      <c r="R73" s="16">
        <v>67</v>
      </c>
      <c r="S73" s="16">
        <f t="shared" ref="S73:S104" si="22">DATEDIF(G73,H73,"y")</f>
        <v>50</v>
      </c>
      <c r="T73" s="28">
        <f t="shared" ref="T73:T104" si="23">K73*17</f>
        <v>391</v>
      </c>
      <c r="U73" s="28">
        <f t="shared" ref="U73:U104" si="24">IF(L73&lt;=17,L73*K73,IF(L73&gt;17,17*K73))</f>
        <v>391</v>
      </c>
      <c r="V73" s="28">
        <f t="shared" ref="V73:V104" si="25">M73*17</f>
        <v>850</v>
      </c>
      <c r="W73" s="28">
        <f t="shared" ref="W73:W104" si="26">IF(N73=0,0,IF(N73=4,30,IF(N73=5,40,IF(N73=6,50,IF(N73=7,60,IF(N73=8,70,IF(N73=9,80,IF(N73=10,90))))))))</f>
        <v>0</v>
      </c>
      <c r="X73" s="28">
        <f t="shared" ref="X73:X104" si="27">IF(O73=3,15,IF(O73=0,0))</f>
        <v>0</v>
      </c>
      <c r="Y73" s="28">
        <f t="shared" si="21"/>
        <v>5</v>
      </c>
      <c r="Z73" s="28">
        <f t="shared" ref="Z73:Z104" si="28">Q73*10</f>
        <v>10</v>
      </c>
      <c r="AA73" s="28">
        <f t="shared" ref="AA73:AA104" si="29">IF(R73&lt;50,0,IF(R73&lt;=59,10,IF(R73&lt;=66,12,IF(R73&lt;=69,15,IF(R73&gt;=70,17)))))</f>
        <v>15</v>
      </c>
      <c r="AB73" s="28" t="str">
        <f t="shared" ref="AB73:AB104" si="30">IF(S73&gt;50,20,IF(S73&lt;=50,"10"))</f>
        <v>10</v>
      </c>
      <c r="AC73" s="22">
        <f t="shared" ref="AC73:AC104" si="31">T73+W73+X73+Y73+Z73+AA73+AB73+U73+V73</f>
        <v>1672</v>
      </c>
      <c r="AD73" s="34">
        <v>65</v>
      </c>
    </row>
    <row r="74" spans="1:30" ht="19.899999999999999" customHeight="1" thickBot="1" x14ac:dyDescent="0.35">
      <c r="A74" s="11">
        <v>75</v>
      </c>
      <c r="B74" s="2" t="s">
        <v>347</v>
      </c>
      <c r="C74" s="2" t="s">
        <v>282</v>
      </c>
      <c r="D74" s="39" t="s">
        <v>283</v>
      </c>
      <c r="E74" s="2" t="s">
        <v>284</v>
      </c>
      <c r="F74" s="2" t="s">
        <v>350</v>
      </c>
      <c r="G74" s="18">
        <v>27024</v>
      </c>
      <c r="H74" s="23">
        <v>46226</v>
      </c>
      <c r="I74" s="12"/>
      <c r="J74" s="20">
        <v>2</v>
      </c>
      <c r="K74" s="16">
        <v>20</v>
      </c>
      <c r="L74" s="16">
        <v>10</v>
      </c>
      <c r="M74" s="16">
        <v>60</v>
      </c>
      <c r="N74" s="16">
        <v>0</v>
      </c>
      <c r="O74" s="16">
        <v>0</v>
      </c>
      <c r="P74" s="16">
        <v>1</v>
      </c>
      <c r="Q74" s="16">
        <v>2</v>
      </c>
      <c r="R74" s="16">
        <v>0</v>
      </c>
      <c r="S74" s="16">
        <f t="shared" si="22"/>
        <v>52</v>
      </c>
      <c r="T74" s="28">
        <f t="shared" si="23"/>
        <v>340</v>
      </c>
      <c r="U74" s="28">
        <f t="shared" si="24"/>
        <v>200</v>
      </c>
      <c r="V74" s="28">
        <f t="shared" si="25"/>
        <v>1020</v>
      </c>
      <c r="W74" s="28">
        <f t="shared" si="26"/>
        <v>0</v>
      </c>
      <c r="X74" s="28">
        <f t="shared" si="27"/>
        <v>0</v>
      </c>
      <c r="Y74" s="28">
        <f t="shared" si="21"/>
        <v>5</v>
      </c>
      <c r="Z74" s="28">
        <f t="shared" si="28"/>
        <v>20</v>
      </c>
      <c r="AA74" s="28">
        <f t="shared" si="29"/>
        <v>0</v>
      </c>
      <c r="AB74" s="28">
        <f t="shared" si="30"/>
        <v>20</v>
      </c>
      <c r="AC74" s="22">
        <f t="shared" si="31"/>
        <v>1605</v>
      </c>
      <c r="AD74" s="33">
        <v>66</v>
      </c>
    </row>
    <row r="75" spans="1:30" ht="19.899999999999999" customHeight="1" thickBot="1" x14ac:dyDescent="0.35">
      <c r="A75" s="2">
        <v>103</v>
      </c>
      <c r="B75" s="2" t="s">
        <v>442</v>
      </c>
      <c r="C75" s="2" t="s">
        <v>131</v>
      </c>
      <c r="D75" s="39" t="s">
        <v>132</v>
      </c>
      <c r="E75" s="2" t="s">
        <v>133</v>
      </c>
      <c r="F75" s="2" t="s">
        <v>445</v>
      </c>
      <c r="G75" s="18">
        <v>27062</v>
      </c>
      <c r="H75" s="23">
        <v>46226</v>
      </c>
      <c r="I75" s="12"/>
      <c r="J75" s="20">
        <v>1</v>
      </c>
      <c r="K75" s="16">
        <v>20</v>
      </c>
      <c r="L75" s="16">
        <v>6</v>
      </c>
      <c r="M75" s="16">
        <v>60</v>
      </c>
      <c r="N75" s="16">
        <v>0</v>
      </c>
      <c r="O75" s="16">
        <v>0</v>
      </c>
      <c r="P75" s="16">
        <v>1</v>
      </c>
      <c r="Q75" s="16">
        <v>0</v>
      </c>
      <c r="R75" s="16">
        <v>0</v>
      </c>
      <c r="S75" s="16">
        <f t="shared" si="22"/>
        <v>52</v>
      </c>
      <c r="T75" s="28">
        <f t="shared" si="23"/>
        <v>340</v>
      </c>
      <c r="U75" s="28">
        <f t="shared" si="24"/>
        <v>120</v>
      </c>
      <c r="V75" s="28">
        <f t="shared" si="25"/>
        <v>1020</v>
      </c>
      <c r="W75" s="28">
        <f t="shared" si="26"/>
        <v>0</v>
      </c>
      <c r="X75" s="28">
        <f t="shared" si="27"/>
        <v>0</v>
      </c>
      <c r="Y75" s="28">
        <f t="shared" si="21"/>
        <v>5</v>
      </c>
      <c r="Z75" s="28">
        <f t="shared" si="28"/>
        <v>0</v>
      </c>
      <c r="AA75" s="28">
        <f t="shared" si="29"/>
        <v>0</v>
      </c>
      <c r="AB75" s="28">
        <f t="shared" si="30"/>
        <v>20</v>
      </c>
      <c r="AC75" s="22">
        <f t="shared" si="31"/>
        <v>1505</v>
      </c>
      <c r="AD75" s="34">
        <v>67</v>
      </c>
    </row>
    <row r="76" spans="1:30" ht="19.899999999999999" customHeight="1" thickBot="1" x14ac:dyDescent="0.35">
      <c r="A76" s="11">
        <v>117</v>
      </c>
      <c r="B76" s="2" t="s">
        <v>487</v>
      </c>
      <c r="C76" s="2" t="s">
        <v>200</v>
      </c>
      <c r="D76" s="39" t="s">
        <v>201</v>
      </c>
      <c r="E76" s="2" t="s">
        <v>202</v>
      </c>
      <c r="F76" s="2" t="s">
        <v>513</v>
      </c>
      <c r="G76" s="18">
        <v>23626</v>
      </c>
      <c r="H76" s="23">
        <v>46226</v>
      </c>
      <c r="I76" s="12"/>
      <c r="J76" s="20">
        <v>2</v>
      </c>
      <c r="K76" s="16">
        <v>20</v>
      </c>
      <c r="L76" s="16">
        <v>4</v>
      </c>
      <c r="M76" s="16">
        <v>60</v>
      </c>
      <c r="N76" s="16">
        <v>0</v>
      </c>
      <c r="O76" s="16">
        <v>0</v>
      </c>
      <c r="P76" s="16">
        <v>0</v>
      </c>
      <c r="Q76" s="16">
        <v>0</v>
      </c>
      <c r="R76" s="16">
        <v>68</v>
      </c>
      <c r="S76" s="16">
        <f t="shared" si="22"/>
        <v>61</v>
      </c>
      <c r="T76" s="28">
        <f t="shared" si="23"/>
        <v>340</v>
      </c>
      <c r="U76" s="28">
        <f t="shared" si="24"/>
        <v>80</v>
      </c>
      <c r="V76" s="28">
        <f t="shared" si="25"/>
        <v>1020</v>
      </c>
      <c r="W76" s="28">
        <f t="shared" si="26"/>
        <v>0</v>
      </c>
      <c r="X76" s="28">
        <f t="shared" si="27"/>
        <v>0</v>
      </c>
      <c r="Y76" s="28">
        <f t="shared" si="21"/>
        <v>0</v>
      </c>
      <c r="Z76" s="28">
        <f t="shared" si="28"/>
        <v>0</v>
      </c>
      <c r="AA76" s="28">
        <f t="shared" si="29"/>
        <v>15</v>
      </c>
      <c r="AB76" s="28">
        <f t="shared" si="30"/>
        <v>20</v>
      </c>
      <c r="AC76" s="22">
        <f t="shared" si="31"/>
        <v>1475</v>
      </c>
      <c r="AD76" s="33">
        <v>68</v>
      </c>
    </row>
    <row r="77" spans="1:30" ht="19.899999999999999" customHeight="1" thickBot="1" x14ac:dyDescent="0.35">
      <c r="A77" s="2">
        <v>43</v>
      </c>
      <c r="B77" s="2" t="s">
        <v>227</v>
      </c>
      <c r="C77" s="17" t="s">
        <v>297</v>
      </c>
      <c r="D77" s="41" t="s">
        <v>298</v>
      </c>
      <c r="E77" s="17" t="s">
        <v>299</v>
      </c>
      <c r="F77" s="2" t="s">
        <v>230</v>
      </c>
      <c r="G77" s="18">
        <v>29008</v>
      </c>
      <c r="H77" s="23">
        <v>46226</v>
      </c>
      <c r="I77" s="12"/>
      <c r="J77" s="20">
        <v>1</v>
      </c>
      <c r="K77" s="16">
        <v>10</v>
      </c>
      <c r="L77" s="16">
        <v>10</v>
      </c>
      <c r="M77" s="16">
        <v>60</v>
      </c>
      <c r="N77" s="16">
        <v>0</v>
      </c>
      <c r="O77" s="16">
        <v>0</v>
      </c>
      <c r="P77" s="16">
        <v>1</v>
      </c>
      <c r="Q77" s="16">
        <v>0</v>
      </c>
      <c r="R77" s="16">
        <v>0</v>
      </c>
      <c r="S77" s="16">
        <f t="shared" si="22"/>
        <v>47</v>
      </c>
      <c r="T77" s="28">
        <f t="shared" si="23"/>
        <v>170</v>
      </c>
      <c r="U77" s="28">
        <f t="shared" si="24"/>
        <v>100</v>
      </c>
      <c r="V77" s="28">
        <f t="shared" si="25"/>
        <v>1020</v>
      </c>
      <c r="W77" s="28">
        <f t="shared" si="26"/>
        <v>0</v>
      </c>
      <c r="X77" s="28">
        <f t="shared" si="27"/>
        <v>0</v>
      </c>
      <c r="Y77" s="28">
        <f t="shared" ref="Y77:Y108" si="32">IF(P77=0,0,IF(P77=1,5,IF(P77=2,10,IF(P77=3,20,IF(P77=4,30,IF(P77=5,40))))))</f>
        <v>5</v>
      </c>
      <c r="Z77" s="28">
        <f t="shared" si="28"/>
        <v>0</v>
      </c>
      <c r="AA77" s="28">
        <f t="shared" si="29"/>
        <v>0</v>
      </c>
      <c r="AB77" s="28" t="str">
        <f t="shared" si="30"/>
        <v>10</v>
      </c>
      <c r="AC77" s="22">
        <f t="shared" si="31"/>
        <v>1305</v>
      </c>
      <c r="AD77" s="34">
        <v>69</v>
      </c>
    </row>
    <row r="78" spans="1:30" ht="19.899999999999999" customHeight="1" thickBot="1" x14ac:dyDescent="0.35">
      <c r="A78" s="11">
        <v>74</v>
      </c>
      <c r="B78" s="32" t="s">
        <v>342</v>
      </c>
      <c r="C78" s="2" t="s">
        <v>235</v>
      </c>
      <c r="D78" s="39" t="s">
        <v>236</v>
      </c>
      <c r="E78" s="2" t="s">
        <v>85</v>
      </c>
      <c r="F78" s="2" t="s">
        <v>346</v>
      </c>
      <c r="G78" s="18">
        <v>32101</v>
      </c>
      <c r="H78" s="23">
        <v>46226</v>
      </c>
      <c r="I78" s="12"/>
      <c r="J78" s="20">
        <v>2</v>
      </c>
      <c r="K78" s="16">
        <v>10</v>
      </c>
      <c r="L78" s="16">
        <v>5</v>
      </c>
      <c r="M78" s="16">
        <v>60</v>
      </c>
      <c r="N78" s="16">
        <v>0</v>
      </c>
      <c r="O78" s="16">
        <v>0</v>
      </c>
      <c r="P78" s="16">
        <v>1</v>
      </c>
      <c r="Q78" s="16">
        <v>0</v>
      </c>
      <c r="R78" s="16">
        <v>0</v>
      </c>
      <c r="S78" s="16">
        <f t="shared" si="22"/>
        <v>38</v>
      </c>
      <c r="T78" s="28">
        <f t="shared" si="23"/>
        <v>170</v>
      </c>
      <c r="U78" s="28">
        <f t="shared" si="24"/>
        <v>50</v>
      </c>
      <c r="V78" s="28">
        <f t="shared" si="25"/>
        <v>1020</v>
      </c>
      <c r="W78" s="28">
        <f t="shared" si="26"/>
        <v>0</v>
      </c>
      <c r="X78" s="28">
        <f t="shared" si="27"/>
        <v>0</v>
      </c>
      <c r="Y78" s="28">
        <f t="shared" si="32"/>
        <v>5</v>
      </c>
      <c r="Z78" s="28">
        <f t="shared" si="28"/>
        <v>0</v>
      </c>
      <c r="AA78" s="28">
        <f t="shared" si="29"/>
        <v>0</v>
      </c>
      <c r="AB78" s="28" t="str">
        <f t="shared" si="30"/>
        <v>10</v>
      </c>
      <c r="AC78" s="22">
        <f t="shared" si="31"/>
        <v>1255</v>
      </c>
      <c r="AD78" s="33">
        <v>70</v>
      </c>
    </row>
    <row r="79" spans="1:30" ht="19.899999999999999" customHeight="1" thickBot="1" x14ac:dyDescent="0.35">
      <c r="A79" s="2">
        <v>7</v>
      </c>
      <c r="B79" s="2" t="s">
        <v>82</v>
      </c>
      <c r="C79" s="17" t="s">
        <v>265</v>
      </c>
      <c r="D79" s="41" t="s">
        <v>72</v>
      </c>
      <c r="E79" s="17" t="s">
        <v>266</v>
      </c>
      <c r="F79" s="2" t="s">
        <v>86</v>
      </c>
      <c r="G79" s="18">
        <v>26912</v>
      </c>
      <c r="H79" s="23">
        <v>46226</v>
      </c>
      <c r="I79" s="12"/>
      <c r="J79" s="20">
        <v>1</v>
      </c>
      <c r="K79" s="16">
        <v>0</v>
      </c>
      <c r="L79" s="16">
        <v>0</v>
      </c>
      <c r="M79" s="16">
        <v>60</v>
      </c>
      <c r="N79" s="16">
        <v>4</v>
      </c>
      <c r="O79" s="16">
        <v>0</v>
      </c>
      <c r="P79" s="16">
        <v>2</v>
      </c>
      <c r="Q79" s="16">
        <v>0</v>
      </c>
      <c r="R79" s="16">
        <v>60</v>
      </c>
      <c r="S79" s="16">
        <f t="shared" si="22"/>
        <v>52</v>
      </c>
      <c r="T79" s="28">
        <f t="shared" si="23"/>
        <v>0</v>
      </c>
      <c r="U79" s="28">
        <f t="shared" si="24"/>
        <v>0</v>
      </c>
      <c r="V79" s="28">
        <f t="shared" si="25"/>
        <v>1020</v>
      </c>
      <c r="W79" s="28">
        <f t="shared" si="26"/>
        <v>30</v>
      </c>
      <c r="X79" s="28">
        <f t="shared" si="27"/>
        <v>0</v>
      </c>
      <c r="Y79" s="28">
        <f t="shared" si="32"/>
        <v>10</v>
      </c>
      <c r="Z79" s="28">
        <f t="shared" si="28"/>
        <v>0</v>
      </c>
      <c r="AA79" s="28">
        <f t="shared" si="29"/>
        <v>12</v>
      </c>
      <c r="AB79" s="28">
        <f t="shared" si="30"/>
        <v>20</v>
      </c>
      <c r="AC79" s="22">
        <f t="shared" si="31"/>
        <v>1092</v>
      </c>
      <c r="AD79" s="34">
        <v>71</v>
      </c>
    </row>
    <row r="80" spans="1:30" ht="19.899999999999999" customHeight="1" thickBot="1" x14ac:dyDescent="0.35">
      <c r="A80" s="11">
        <v>6</v>
      </c>
      <c r="B80" s="2" t="s">
        <v>75</v>
      </c>
      <c r="C80" s="2" t="s">
        <v>102</v>
      </c>
      <c r="D80" s="39" t="s">
        <v>103</v>
      </c>
      <c r="E80" s="2" t="s">
        <v>104</v>
      </c>
      <c r="F80" s="2" t="s">
        <v>79</v>
      </c>
      <c r="G80" s="18">
        <v>29218</v>
      </c>
      <c r="H80" s="23">
        <v>46226</v>
      </c>
      <c r="I80" s="12"/>
      <c r="J80" s="20">
        <v>1</v>
      </c>
      <c r="K80" s="16">
        <v>0</v>
      </c>
      <c r="L80" s="16">
        <v>0</v>
      </c>
      <c r="M80" s="16">
        <v>60</v>
      </c>
      <c r="N80" s="16">
        <v>4</v>
      </c>
      <c r="O80" s="16">
        <v>0</v>
      </c>
      <c r="P80" s="16">
        <v>4</v>
      </c>
      <c r="Q80" s="16">
        <v>0</v>
      </c>
      <c r="R80" s="16">
        <v>0</v>
      </c>
      <c r="S80" s="16">
        <f t="shared" si="22"/>
        <v>46</v>
      </c>
      <c r="T80" s="28">
        <f t="shared" si="23"/>
        <v>0</v>
      </c>
      <c r="U80" s="28">
        <f t="shared" si="24"/>
        <v>0</v>
      </c>
      <c r="V80" s="28">
        <f t="shared" si="25"/>
        <v>1020</v>
      </c>
      <c r="W80" s="28">
        <f t="shared" si="26"/>
        <v>30</v>
      </c>
      <c r="X80" s="28">
        <f t="shared" si="27"/>
        <v>0</v>
      </c>
      <c r="Y80" s="28">
        <f t="shared" si="32"/>
        <v>30</v>
      </c>
      <c r="Z80" s="28">
        <f t="shared" si="28"/>
        <v>0</v>
      </c>
      <c r="AA80" s="28">
        <f t="shared" si="29"/>
        <v>0</v>
      </c>
      <c r="AB80" s="28" t="str">
        <f t="shared" si="30"/>
        <v>10</v>
      </c>
      <c r="AC80" s="22">
        <f t="shared" si="31"/>
        <v>1090</v>
      </c>
      <c r="AD80" s="33">
        <v>72</v>
      </c>
    </row>
    <row r="81" spans="1:30" ht="19.899999999999999" customHeight="1" thickBot="1" x14ac:dyDescent="0.35">
      <c r="A81" s="2">
        <v>3</v>
      </c>
      <c r="B81" s="2" t="s">
        <v>68</v>
      </c>
      <c r="C81" s="2" t="s">
        <v>294</v>
      </c>
      <c r="D81" s="39" t="s">
        <v>132</v>
      </c>
      <c r="E81" s="2" t="s">
        <v>85</v>
      </c>
      <c r="F81" s="17" t="s">
        <v>63</v>
      </c>
      <c r="G81" s="18">
        <v>32739</v>
      </c>
      <c r="H81" s="23">
        <v>46226</v>
      </c>
      <c r="I81" s="12"/>
      <c r="J81" s="20">
        <v>1</v>
      </c>
      <c r="K81" s="16">
        <v>0</v>
      </c>
      <c r="L81" s="16">
        <v>0</v>
      </c>
      <c r="M81" s="16">
        <v>60</v>
      </c>
      <c r="N81" s="16">
        <v>4</v>
      </c>
      <c r="O81" s="16">
        <v>0</v>
      </c>
      <c r="P81" s="16">
        <v>3</v>
      </c>
      <c r="Q81" s="16">
        <v>0</v>
      </c>
      <c r="R81" s="16">
        <v>0</v>
      </c>
      <c r="S81" s="16">
        <f t="shared" si="22"/>
        <v>36</v>
      </c>
      <c r="T81" s="28">
        <f t="shared" si="23"/>
        <v>0</v>
      </c>
      <c r="U81" s="28">
        <f t="shared" si="24"/>
        <v>0</v>
      </c>
      <c r="V81" s="28">
        <f t="shared" si="25"/>
        <v>1020</v>
      </c>
      <c r="W81" s="28">
        <f t="shared" si="26"/>
        <v>30</v>
      </c>
      <c r="X81" s="28">
        <f t="shared" si="27"/>
        <v>0</v>
      </c>
      <c r="Y81" s="28">
        <f t="shared" si="32"/>
        <v>20</v>
      </c>
      <c r="Z81" s="28">
        <f t="shared" si="28"/>
        <v>0</v>
      </c>
      <c r="AA81" s="28">
        <f t="shared" si="29"/>
        <v>0</v>
      </c>
      <c r="AB81" s="28" t="str">
        <f t="shared" si="30"/>
        <v>10</v>
      </c>
      <c r="AC81" s="22">
        <f t="shared" si="31"/>
        <v>1080</v>
      </c>
      <c r="AD81" s="34">
        <v>73</v>
      </c>
    </row>
    <row r="82" spans="1:30" ht="19.899999999999999" customHeight="1" thickBot="1" x14ac:dyDescent="0.35">
      <c r="A82" s="11">
        <v>67</v>
      </c>
      <c r="B82" s="2" t="s">
        <v>306</v>
      </c>
      <c r="C82" s="2" t="s">
        <v>210</v>
      </c>
      <c r="D82" s="39" t="s">
        <v>89</v>
      </c>
      <c r="E82" s="2" t="s">
        <v>58</v>
      </c>
      <c r="F82" s="2" t="s">
        <v>309</v>
      </c>
      <c r="G82" s="18">
        <v>28503</v>
      </c>
      <c r="H82" s="23">
        <v>46226</v>
      </c>
      <c r="I82" s="12"/>
      <c r="J82" s="20">
        <v>1</v>
      </c>
      <c r="K82" s="16">
        <v>0</v>
      </c>
      <c r="L82" s="16">
        <v>0</v>
      </c>
      <c r="M82" s="16">
        <v>60</v>
      </c>
      <c r="N82" s="16">
        <v>0</v>
      </c>
      <c r="O82" s="16">
        <v>3</v>
      </c>
      <c r="P82" s="16">
        <v>3</v>
      </c>
      <c r="Q82" s="16">
        <v>0</v>
      </c>
      <c r="R82" s="16">
        <v>67</v>
      </c>
      <c r="S82" s="16">
        <f t="shared" si="22"/>
        <v>48</v>
      </c>
      <c r="T82" s="28">
        <f t="shared" si="23"/>
        <v>0</v>
      </c>
      <c r="U82" s="28">
        <f t="shared" si="24"/>
        <v>0</v>
      </c>
      <c r="V82" s="28">
        <f t="shared" si="25"/>
        <v>1020</v>
      </c>
      <c r="W82" s="28">
        <f t="shared" si="26"/>
        <v>0</v>
      </c>
      <c r="X82" s="28">
        <f t="shared" si="27"/>
        <v>15</v>
      </c>
      <c r="Y82" s="28">
        <f t="shared" si="32"/>
        <v>20</v>
      </c>
      <c r="Z82" s="28">
        <f t="shared" si="28"/>
        <v>0</v>
      </c>
      <c r="AA82" s="28">
        <f t="shared" si="29"/>
        <v>15</v>
      </c>
      <c r="AB82" s="28" t="str">
        <f t="shared" si="30"/>
        <v>10</v>
      </c>
      <c r="AC82" s="22">
        <f t="shared" si="31"/>
        <v>1080</v>
      </c>
      <c r="AD82" s="33">
        <v>74</v>
      </c>
    </row>
    <row r="83" spans="1:30" ht="19.899999999999999" customHeight="1" thickBot="1" x14ac:dyDescent="0.35">
      <c r="A83" s="2">
        <v>100</v>
      </c>
      <c r="B83" s="2" t="s">
        <v>435</v>
      </c>
      <c r="C83" s="2" t="s">
        <v>451</v>
      </c>
      <c r="D83" s="39" t="s">
        <v>372</v>
      </c>
      <c r="E83" s="2" t="s">
        <v>78</v>
      </c>
      <c r="F83" s="2" t="s">
        <v>436</v>
      </c>
      <c r="G83" s="18">
        <v>24406</v>
      </c>
      <c r="H83" s="23">
        <v>46226</v>
      </c>
      <c r="I83" s="12"/>
      <c r="J83" s="20">
        <v>2</v>
      </c>
      <c r="K83" s="16">
        <v>0</v>
      </c>
      <c r="L83" s="16">
        <v>0</v>
      </c>
      <c r="M83" s="16">
        <v>60</v>
      </c>
      <c r="N83" s="16">
        <v>0</v>
      </c>
      <c r="O83" s="16">
        <v>0</v>
      </c>
      <c r="P83" s="16">
        <v>0</v>
      </c>
      <c r="Q83" s="16">
        <v>2</v>
      </c>
      <c r="R83" s="16">
        <v>0</v>
      </c>
      <c r="S83" s="16">
        <f t="shared" si="22"/>
        <v>59</v>
      </c>
      <c r="T83" s="28">
        <f t="shared" si="23"/>
        <v>0</v>
      </c>
      <c r="U83" s="28">
        <f t="shared" si="24"/>
        <v>0</v>
      </c>
      <c r="V83" s="28">
        <f t="shared" si="25"/>
        <v>1020</v>
      </c>
      <c r="W83" s="28">
        <f t="shared" si="26"/>
        <v>0</v>
      </c>
      <c r="X83" s="28">
        <f t="shared" si="27"/>
        <v>0</v>
      </c>
      <c r="Y83" s="28">
        <f t="shared" si="32"/>
        <v>0</v>
      </c>
      <c r="Z83" s="28">
        <f t="shared" si="28"/>
        <v>20</v>
      </c>
      <c r="AA83" s="28">
        <f t="shared" si="29"/>
        <v>0</v>
      </c>
      <c r="AB83" s="28">
        <f t="shared" si="30"/>
        <v>20</v>
      </c>
      <c r="AC83" s="22">
        <f t="shared" si="31"/>
        <v>1060</v>
      </c>
      <c r="AD83" s="34">
        <v>75</v>
      </c>
    </row>
    <row r="84" spans="1:30" ht="19.899999999999999" customHeight="1" thickBot="1" x14ac:dyDescent="0.35">
      <c r="A84" s="11">
        <v>60</v>
      </c>
      <c r="B84" s="2" t="s">
        <v>290</v>
      </c>
      <c r="C84" s="48" t="s">
        <v>248</v>
      </c>
      <c r="D84" s="39" t="s">
        <v>89</v>
      </c>
      <c r="E84" s="2" t="s">
        <v>85</v>
      </c>
      <c r="F84" s="2" t="s">
        <v>292</v>
      </c>
      <c r="G84" s="18">
        <v>25084</v>
      </c>
      <c r="H84" s="23">
        <v>46226</v>
      </c>
      <c r="I84" s="12"/>
      <c r="J84" s="20">
        <v>2</v>
      </c>
      <c r="K84" s="16">
        <v>0</v>
      </c>
      <c r="L84" s="16">
        <v>0</v>
      </c>
      <c r="M84" s="16">
        <v>60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f t="shared" si="22"/>
        <v>57</v>
      </c>
      <c r="T84" s="28">
        <f t="shared" si="23"/>
        <v>0</v>
      </c>
      <c r="U84" s="28">
        <f t="shared" si="24"/>
        <v>0</v>
      </c>
      <c r="V84" s="28">
        <f t="shared" si="25"/>
        <v>1020</v>
      </c>
      <c r="W84" s="28">
        <f t="shared" si="26"/>
        <v>0</v>
      </c>
      <c r="X84" s="28">
        <f t="shared" si="27"/>
        <v>0</v>
      </c>
      <c r="Y84" s="28">
        <f t="shared" si="32"/>
        <v>0</v>
      </c>
      <c r="Z84" s="28">
        <f t="shared" si="28"/>
        <v>0</v>
      </c>
      <c r="AA84" s="28">
        <f t="shared" si="29"/>
        <v>0</v>
      </c>
      <c r="AB84" s="28">
        <f t="shared" si="30"/>
        <v>20</v>
      </c>
      <c r="AC84" s="22">
        <f t="shared" si="31"/>
        <v>1040</v>
      </c>
      <c r="AD84" s="33">
        <v>76</v>
      </c>
    </row>
    <row r="85" spans="1:30" ht="19.899999999999999" customHeight="1" thickBot="1" x14ac:dyDescent="0.35">
      <c r="A85" s="2">
        <v>102</v>
      </c>
      <c r="B85" s="2" t="s">
        <v>438</v>
      </c>
      <c r="C85" s="2" t="s">
        <v>530</v>
      </c>
      <c r="D85" s="39" t="s">
        <v>84</v>
      </c>
      <c r="E85" s="2" t="s">
        <v>373</v>
      </c>
      <c r="F85" s="2" t="s">
        <v>441</v>
      </c>
      <c r="G85" s="18">
        <v>26248</v>
      </c>
      <c r="H85" s="23">
        <v>46226</v>
      </c>
      <c r="I85" s="12"/>
      <c r="J85" s="20">
        <v>1</v>
      </c>
      <c r="K85" s="16">
        <v>0</v>
      </c>
      <c r="L85" s="16">
        <v>0</v>
      </c>
      <c r="M85" s="16">
        <v>58</v>
      </c>
      <c r="N85" s="16">
        <v>0</v>
      </c>
      <c r="O85" s="16">
        <v>0</v>
      </c>
      <c r="P85" s="16">
        <v>1</v>
      </c>
      <c r="Q85" s="16">
        <v>0</v>
      </c>
      <c r="R85" s="16">
        <v>0</v>
      </c>
      <c r="S85" s="16">
        <f t="shared" si="22"/>
        <v>54</v>
      </c>
      <c r="T85" s="28">
        <f t="shared" si="23"/>
        <v>0</v>
      </c>
      <c r="U85" s="28">
        <f t="shared" si="24"/>
        <v>0</v>
      </c>
      <c r="V85" s="28">
        <f t="shared" si="25"/>
        <v>986</v>
      </c>
      <c r="W85" s="28">
        <f t="shared" si="26"/>
        <v>0</v>
      </c>
      <c r="X85" s="28">
        <f t="shared" si="27"/>
        <v>0</v>
      </c>
      <c r="Y85" s="28">
        <f t="shared" si="32"/>
        <v>5</v>
      </c>
      <c r="Z85" s="28">
        <f t="shared" si="28"/>
        <v>0</v>
      </c>
      <c r="AA85" s="28">
        <f t="shared" si="29"/>
        <v>0</v>
      </c>
      <c r="AB85" s="28">
        <f t="shared" si="30"/>
        <v>20</v>
      </c>
      <c r="AC85" s="22">
        <f t="shared" si="31"/>
        <v>1011</v>
      </c>
      <c r="AD85" s="34">
        <v>77</v>
      </c>
    </row>
    <row r="86" spans="1:30" ht="19.899999999999999" customHeight="1" thickBot="1" x14ac:dyDescent="0.35">
      <c r="A86" s="11">
        <v>138</v>
      </c>
      <c r="B86" s="2" t="s">
        <v>557</v>
      </c>
      <c r="C86" s="2" t="s">
        <v>254</v>
      </c>
      <c r="D86" s="39" t="s">
        <v>108</v>
      </c>
      <c r="E86" s="2" t="s">
        <v>53</v>
      </c>
      <c r="F86" s="2" t="s">
        <v>559</v>
      </c>
      <c r="G86" s="18">
        <v>36257</v>
      </c>
      <c r="H86" s="23">
        <v>46226</v>
      </c>
      <c r="I86" s="12"/>
      <c r="J86" s="20">
        <v>2</v>
      </c>
      <c r="K86" s="16">
        <v>0</v>
      </c>
      <c r="L86" s="16">
        <v>0</v>
      </c>
      <c r="M86" s="16">
        <v>49</v>
      </c>
      <c r="N86" s="16">
        <v>7</v>
      </c>
      <c r="O86" s="16">
        <v>3</v>
      </c>
      <c r="P86" s="16">
        <v>3</v>
      </c>
      <c r="Q86" s="16">
        <v>3</v>
      </c>
      <c r="R86" s="16">
        <v>0</v>
      </c>
      <c r="S86" s="16">
        <f t="shared" si="22"/>
        <v>27</v>
      </c>
      <c r="T86" s="28">
        <f t="shared" si="23"/>
        <v>0</v>
      </c>
      <c r="U86" s="28">
        <f t="shared" si="24"/>
        <v>0</v>
      </c>
      <c r="V86" s="28">
        <f t="shared" si="25"/>
        <v>833</v>
      </c>
      <c r="W86" s="28">
        <f t="shared" si="26"/>
        <v>60</v>
      </c>
      <c r="X86" s="28">
        <f t="shared" si="27"/>
        <v>15</v>
      </c>
      <c r="Y86" s="28">
        <f t="shared" si="32"/>
        <v>20</v>
      </c>
      <c r="Z86" s="28">
        <f t="shared" si="28"/>
        <v>30</v>
      </c>
      <c r="AA86" s="28">
        <f t="shared" si="29"/>
        <v>0</v>
      </c>
      <c r="AB86" s="28" t="str">
        <f t="shared" si="30"/>
        <v>10</v>
      </c>
      <c r="AC86" s="22">
        <f t="shared" si="31"/>
        <v>968</v>
      </c>
      <c r="AD86" s="33">
        <v>78</v>
      </c>
    </row>
    <row r="87" spans="1:30" ht="19.899999999999999" customHeight="1" thickBot="1" x14ac:dyDescent="0.35">
      <c r="A87" s="2">
        <v>136</v>
      </c>
      <c r="B87" s="2" t="s">
        <v>550</v>
      </c>
      <c r="C87" s="2" t="s">
        <v>194</v>
      </c>
      <c r="D87" s="39" t="s">
        <v>195</v>
      </c>
      <c r="E87" s="2" t="s">
        <v>196</v>
      </c>
      <c r="F87" s="2" t="s">
        <v>551</v>
      </c>
      <c r="G87" s="18">
        <v>29899</v>
      </c>
      <c r="H87" s="23">
        <v>46226</v>
      </c>
      <c r="I87" s="12"/>
      <c r="J87" s="20">
        <v>1</v>
      </c>
      <c r="K87" s="16">
        <v>0</v>
      </c>
      <c r="L87" s="16">
        <v>0</v>
      </c>
      <c r="M87" s="16">
        <v>50</v>
      </c>
      <c r="N87" s="16">
        <v>4</v>
      </c>
      <c r="O87" s="16">
        <v>0</v>
      </c>
      <c r="P87" s="16">
        <v>1</v>
      </c>
      <c r="Q87" s="16">
        <v>2</v>
      </c>
      <c r="R87" s="16">
        <v>0</v>
      </c>
      <c r="S87" s="16">
        <f t="shared" si="22"/>
        <v>44</v>
      </c>
      <c r="T87" s="28">
        <f t="shared" si="23"/>
        <v>0</v>
      </c>
      <c r="U87" s="28">
        <f t="shared" si="24"/>
        <v>0</v>
      </c>
      <c r="V87" s="28">
        <f t="shared" si="25"/>
        <v>850</v>
      </c>
      <c r="W87" s="28">
        <f t="shared" si="26"/>
        <v>30</v>
      </c>
      <c r="X87" s="28">
        <f t="shared" si="27"/>
        <v>0</v>
      </c>
      <c r="Y87" s="28">
        <f t="shared" si="32"/>
        <v>5</v>
      </c>
      <c r="Z87" s="28">
        <f t="shared" si="28"/>
        <v>20</v>
      </c>
      <c r="AA87" s="28">
        <f t="shared" si="29"/>
        <v>0</v>
      </c>
      <c r="AB87" s="28" t="str">
        <f t="shared" si="30"/>
        <v>10</v>
      </c>
      <c r="AC87" s="22">
        <f t="shared" si="31"/>
        <v>915</v>
      </c>
      <c r="AD87" s="34">
        <v>79</v>
      </c>
    </row>
    <row r="88" spans="1:30" ht="19.899999999999999" customHeight="1" thickBot="1" x14ac:dyDescent="0.35">
      <c r="A88" s="11">
        <v>106</v>
      </c>
      <c r="B88" s="2" t="s">
        <v>453</v>
      </c>
      <c r="C88" s="2" t="s">
        <v>222</v>
      </c>
      <c r="D88" s="39" t="s">
        <v>191</v>
      </c>
      <c r="E88" s="2" t="s">
        <v>53</v>
      </c>
      <c r="F88" s="2" t="s">
        <v>456</v>
      </c>
      <c r="G88" s="18">
        <v>29199</v>
      </c>
      <c r="H88" s="23">
        <v>46226</v>
      </c>
      <c r="I88" s="12"/>
      <c r="J88" s="20">
        <v>1</v>
      </c>
      <c r="K88" s="16">
        <v>10</v>
      </c>
      <c r="L88" s="16">
        <v>5</v>
      </c>
      <c r="M88" s="16">
        <v>40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f t="shared" si="22"/>
        <v>46</v>
      </c>
      <c r="T88" s="28">
        <f t="shared" si="23"/>
        <v>170</v>
      </c>
      <c r="U88" s="28">
        <f t="shared" si="24"/>
        <v>50</v>
      </c>
      <c r="V88" s="28">
        <f t="shared" si="25"/>
        <v>680</v>
      </c>
      <c r="W88" s="28">
        <f t="shared" si="26"/>
        <v>0</v>
      </c>
      <c r="X88" s="28">
        <f t="shared" si="27"/>
        <v>0</v>
      </c>
      <c r="Y88" s="28">
        <f t="shared" si="32"/>
        <v>0</v>
      </c>
      <c r="Z88" s="28">
        <f t="shared" si="28"/>
        <v>0</v>
      </c>
      <c r="AA88" s="28">
        <f t="shared" si="29"/>
        <v>0</v>
      </c>
      <c r="AB88" s="28" t="str">
        <f t="shared" si="30"/>
        <v>10</v>
      </c>
      <c r="AC88" s="22">
        <f t="shared" si="31"/>
        <v>910</v>
      </c>
      <c r="AD88" s="33">
        <v>80</v>
      </c>
    </row>
    <row r="89" spans="1:30" ht="19.899999999999999" customHeight="1" thickBot="1" x14ac:dyDescent="0.35">
      <c r="A89" s="2">
        <v>78</v>
      </c>
      <c r="B89" s="2" t="s">
        <v>359</v>
      </c>
      <c r="C89" s="2" t="s">
        <v>256</v>
      </c>
      <c r="D89" s="39" t="s">
        <v>84</v>
      </c>
      <c r="E89" s="2" t="s">
        <v>257</v>
      </c>
      <c r="F89" s="2" t="s">
        <v>362</v>
      </c>
      <c r="G89" s="18">
        <v>32430</v>
      </c>
      <c r="H89" s="23">
        <v>46226</v>
      </c>
      <c r="I89" s="12"/>
      <c r="J89" s="20">
        <v>1</v>
      </c>
      <c r="K89" s="16">
        <v>0</v>
      </c>
      <c r="L89" s="16">
        <v>0</v>
      </c>
      <c r="M89" s="16">
        <v>49</v>
      </c>
      <c r="N89" s="16">
        <v>5</v>
      </c>
      <c r="O89" s="16">
        <v>0</v>
      </c>
      <c r="P89" s="16">
        <v>1</v>
      </c>
      <c r="Q89" s="16">
        <v>0</v>
      </c>
      <c r="R89" s="16">
        <v>0</v>
      </c>
      <c r="S89" s="16">
        <f t="shared" si="22"/>
        <v>37</v>
      </c>
      <c r="T89" s="28">
        <f t="shared" si="23"/>
        <v>0</v>
      </c>
      <c r="U89" s="28">
        <f t="shared" si="24"/>
        <v>0</v>
      </c>
      <c r="V89" s="28">
        <f t="shared" si="25"/>
        <v>833</v>
      </c>
      <c r="W89" s="28">
        <f t="shared" si="26"/>
        <v>40</v>
      </c>
      <c r="X89" s="28">
        <f t="shared" si="27"/>
        <v>0</v>
      </c>
      <c r="Y89" s="28">
        <f t="shared" si="32"/>
        <v>5</v>
      </c>
      <c r="Z89" s="28">
        <f t="shared" si="28"/>
        <v>0</v>
      </c>
      <c r="AA89" s="28">
        <f t="shared" si="29"/>
        <v>0</v>
      </c>
      <c r="AB89" s="28" t="str">
        <f t="shared" si="30"/>
        <v>10</v>
      </c>
      <c r="AC89" s="22">
        <f t="shared" si="31"/>
        <v>888</v>
      </c>
      <c r="AD89" s="34">
        <v>81</v>
      </c>
    </row>
    <row r="90" spans="1:30" ht="19.899999999999999" customHeight="1" thickBot="1" x14ac:dyDescent="0.35">
      <c r="A90" s="11">
        <v>132</v>
      </c>
      <c r="B90" s="2" t="s">
        <v>535</v>
      </c>
      <c r="C90" s="2" t="s">
        <v>533</v>
      </c>
      <c r="D90" s="39" t="s">
        <v>72</v>
      </c>
      <c r="E90" s="2" t="s">
        <v>78</v>
      </c>
      <c r="F90" s="49" t="s">
        <v>537</v>
      </c>
      <c r="G90" s="18">
        <v>32769</v>
      </c>
      <c r="H90" s="23">
        <v>46226</v>
      </c>
      <c r="I90" s="12"/>
      <c r="J90" s="20">
        <v>2</v>
      </c>
      <c r="K90" s="16">
        <v>0</v>
      </c>
      <c r="L90" s="16">
        <v>0</v>
      </c>
      <c r="M90" s="16">
        <v>30</v>
      </c>
      <c r="N90" s="16">
        <v>4</v>
      </c>
      <c r="O90" s="16">
        <v>3</v>
      </c>
      <c r="P90" s="16">
        <v>3</v>
      </c>
      <c r="Q90" s="16">
        <v>0</v>
      </c>
      <c r="R90" s="16">
        <v>80</v>
      </c>
      <c r="S90" s="16">
        <f t="shared" si="22"/>
        <v>36</v>
      </c>
      <c r="T90" s="28">
        <f t="shared" si="23"/>
        <v>0</v>
      </c>
      <c r="U90" s="28">
        <f t="shared" si="24"/>
        <v>0</v>
      </c>
      <c r="V90" s="28">
        <f t="shared" si="25"/>
        <v>510</v>
      </c>
      <c r="W90" s="28">
        <f t="shared" si="26"/>
        <v>30</v>
      </c>
      <c r="X90" s="28">
        <f t="shared" si="27"/>
        <v>15</v>
      </c>
      <c r="Y90" s="28">
        <f t="shared" si="32"/>
        <v>20</v>
      </c>
      <c r="Z90" s="28">
        <f t="shared" si="28"/>
        <v>0</v>
      </c>
      <c r="AA90" s="28">
        <f t="shared" si="29"/>
        <v>17</v>
      </c>
      <c r="AB90" s="28" t="str">
        <f t="shared" si="30"/>
        <v>10</v>
      </c>
      <c r="AC90" s="22">
        <f t="shared" si="31"/>
        <v>602</v>
      </c>
      <c r="AD90" s="33">
        <v>82</v>
      </c>
    </row>
    <row r="91" spans="1:30" ht="19.899999999999999" customHeight="1" thickBot="1" x14ac:dyDescent="0.35">
      <c r="A91" s="2">
        <v>111</v>
      </c>
      <c r="B91" s="2" t="s">
        <v>471</v>
      </c>
      <c r="C91" s="2" t="s">
        <v>222</v>
      </c>
      <c r="D91" s="39" t="s">
        <v>287</v>
      </c>
      <c r="E91" s="2" t="s">
        <v>288</v>
      </c>
      <c r="F91" s="2" t="s">
        <v>472</v>
      </c>
      <c r="G91" s="18">
        <v>33257</v>
      </c>
      <c r="H91" s="23">
        <v>46226</v>
      </c>
      <c r="I91" s="12"/>
      <c r="J91" s="20">
        <v>2</v>
      </c>
      <c r="K91" s="16">
        <v>0</v>
      </c>
      <c r="L91" s="16">
        <v>0</v>
      </c>
      <c r="M91" s="16">
        <v>30</v>
      </c>
      <c r="N91" s="16">
        <v>0</v>
      </c>
      <c r="O91" s="16">
        <v>3</v>
      </c>
      <c r="P91" s="16">
        <v>3</v>
      </c>
      <c r="Q91" s="16">
        <v>3</v>
      </c>
      <c r="R91" s="16">
        <v>0</v>
      </c>
      <c r="S91" s="16">
        <f t="shared" si="22"/>
        <v>35</v>
      </c>
      <c r="T91" s="28">
        <f t="shared" si="23"/>
        <v>0</v>
      </c>
      <c r="U91" s="28">
        <f t="shared" si="24"/>
        <v>0</v>
      </c>
      <c r="V91" s="28">
        <f t="shared" si="25"/>
        <v>510</v>
      </c>
      <c r="W91" s="28">
        <f t="shared" si="26"/>
        <v>0</v>
      </c>
      <c r="X91" s="28">
        <f t="shared" si="27"/>
        <v>15</v>
      </c>
      <c r="Y91" s="28">
        <f t="shared" si="32"/>
        <v>20</v>
      </c>
      <c r="Z91" s="28">
        <f t="shared" si="28"/>
        <v>30</v>
      </c>
      <c r="AA91" s="28">
        <f t="shared" si="29"/>
        <v>0</v>
      </c>
      <c r="AB91" s="28" t="str">
        <f t="shared" si="30"/>
        <v>10</v>
      </c>
      <c r="AC91" s="22">
        <f t="shared" si="31"/>
        <v>585</v>
      </c>
      <c r="AD91" s="34">
        <v>83</v>
      </c>
    </row>
    <row r="92" spans="1:30" ht="19.899999999999999" customHeight="1" thickBot="1" x14ac:dyDescent="0.35">
      <c r="A92" s="11">
        <v>94</v>
      </c>
      <c r="B92" s="2" t="s">
        <v>415</v>
      </c>
      <c r="C92" s="2" t="s">
        <v>92</v>
      </c>
      <c r="D92" s="39" t="s">
        <v>93</v>
      </c>
      <c r="E92" s="2" t="s">
        <v>94</v>
      </c>
      <c r="F92" s="17" t="s">
        <v>417</v>
      </c>
      <c r="G92" s="18">
        <v>28446</v>
      </c>
      <c r="H92" s="23">
        <v>46226</v>
      </c>
      <c r="I92" s="12"/>
      <c r="J92" s="20">
        <v>1</v>
      </c>
      <c r="K92" s="16">
        <v>0</v>
      </c>
      <c r="L92" s="16">
        <v>0</v>
      </c>
      <c r="M92" s="16">
        <v>30</v>
      </c>
      <c r="N92" s="16">
        <v>4</v>
      </c>
      <c r="O92" s="16">
        <v>0</v>
      </c>
      <c r="P92" s="16">
        <v>2</v>
      </c>
      <c r="Q92" s="16">
        <v>0</v>
      </c>
      <c r="R92" s="16">
        <v>80</v>
      </c>
      <c r="S92" s="16">
        <f t="shared" si="22"/>
        <v>48</v>
      </c>
      <c r="T92" s="28">
        <f t="shared" si="23"/>
        <v>0</v>
      </c>
      <c r="U92" s="28">
        <f t="shared" si="24"/>
        <v>0</v>
      </c>
      <c r="V92" s="28">
        <f t="shared" si="25"/>
        <v>510</v>
      </c>
      <c r="W92" s="28">
        <f t="shared" si="26"/>
        <v>30</v>
      </c>
      <c r="X92" s="28">
        <f t="shared" si="27"/>
        <v>0</v>
      </c>
      <c r="Y92" s="28">
        <f t="shared" si="32"/>
        <v>10</v>
      </c>
      <c r="Z92" s="28">
        <f t="shared" si="28"/>
        <v>0</v>
      </c>
      <c r="AA92" s="28">
        <f t="shared" si="29"/>
        <v>17</v>
      </c>
      <c r="AB92" s="28" t="str">
        <f t="shared" si="30"/>
        <v>10</v>
      </c>
      <c r="AC92" s="22">
        <f t="shared" si="31"/>
        <v>577</v>
      </c>
      <c r="AD92" s="33">
        <v>84</v>
      </c>
    </row>
    <row r="93" spans="1:30" ht="19.899999999999999" customHeight="1" thickBot="1" x14ac:dyDescent="0.35">
      <c r="A93" s="2">
        <v>57</v>
      </c>
      <c r="B93" s="2" t="s">
        <v>278</v>
      </c>
      <c r="C93" s="2" t="s">
        <v>155</v>
      </c>
      <c r="D93" s="39" t="s">
        <v>115</v>
      </c>
      <c r="E93" s="2" t="s">
        <v>53</v>
      </c>
      <c r="F93" s="2" t="s">
        <v>280</v>
      </c>
      <c r="G93" s="18">
        <v>30267</v>
      </c>
      <c r="H93" s="23">
        <v>46226</v>
      </c>
      <c r="I93" s="12"/>
      <c r="J93" s="20">
        <v>1</v>
      </c>
      <c r="K93" s="16">
        <v>0</v>
      </c>
      <c r="L93" s="16">
        <v>0</v>
      </c>
      <c r="M93" s="16">
        <v>30</v>
      </c>
      <c r="N93" s="16">
        <v>4</v>
      </c>
      <c r="O93" s="16">
        <v>0</v>
      </c>
      <c r="P93" s="16">
        <v>2</v>
      </c>
      <c r="Q93" s="16">
        <v>0</v>
      </c>
      <c r="R93" s="16">
        <v>0</v>
      </c>
      <c r="S93" s="16">
        <f t="shared" si="22"/>
        <v>43</v>
      </c>
      <c r="T93" s="28">
        <f t="shared" si="23"/>
        <v>0</v>
      </c>
      <c r="U93" s="28">
        <f t="shared" si="24"/>
        <v>0</v>
      </c>
      <c r="V93" s="28">
        <f t="shared" si="25"/>
        <v>510</v>
      </c>
      <c r="W93" s="28">
        <f t="shared" si="26"/>
        <v>30</v>
      </c>
      <c r="X93" s="28">
        <f t="shared" si="27"/>
        <v>0</v>
      </c>
      <c r="Y93" s="28">
        <f t="shared" si="32"/>
        <v>10</v>
      </c>
      <c r="Z93" s="28">
        <f t="shared" si="28"/>
        <v>0</v>
      </c>
      <c r="AA93" s="28">
        <f t="shared" si="29"/>
        <v>0</v>
      </c>
      <c r="AB93" s="28" t="str">
        <f t="shared" si="30"/>
        <v>10</v>
      </c>
      <c r="AC93" s="22">
        <f t="shared" si="31"/>
        <v>560</v>
      </c>
      <c r="AD93" s="34">
        <v>85</v>
      </c>
    </row>
    <row r="94" spans="1:30" ht="19.899999999999999" customHeight="1" thickBot="1" x14ac:dyDescent="0.35">
      <c r="A94" s="11">
        <v>126</v>
      </c>
      <c r="B94" s="2" t="s">
        <v>518</v>
      </c>
      <c r="C94" s="2" t="s">
        <v>172</v>
      </c>
      <c r="D94" s="39" t="s">
        <v>52</v>
      </c>
      <c r="E94" s="2" t="s">
        <v>58</v>
      </c>
      <c r="F94" s="17" t="s">
        <v>521</v>
      </c>
      <c r="G94" s="18">
        <v>26828</v>
      </c>
      <c r="H94" s="23">
        <v>46226</v>
      </c>
      <c r="I94" s="12"/>
      <c r="J94" s="20">
        <v>2</v>
      </c>
      <c r="K94" s="16">
        <v>0</v>
      </c>
      <c r="L94" s="16">
        <v>0</v>
      </c>
      <c r="M94" s="16">
        <v>30</v>
      </c>
      <c r="N94" s="16">
        <v>4</v>
      </c>
      <c r="O94" s="16">
        <v>0</v>
      </c>
      <c r="P94" s="16">
        <v>0</v>
      </c>
      <c r="Q94" s="16">
        <v>0</v>
      </c>
      <c r="R94" s="16">
        <v>0</v>
      </c>
      <c r="S94" s="16">
        <f t="shared" si="22"/>
        <v>53</v>
      </c>
      <c r="T94" s="28">
        <f t="shared" si="23"/>
        <v>0</v>
      </c>
      <c r="U94" s="28">
        <f t="shared" si="24"/>
        <v>0</v>
      </c>
      <c r="V94" s="28">
        <f t="shared" si="25"/>
        <v>510</v>
      </c>
      <c r="W94" s="28">
        <f t="shared" si="26"/>
        <v>30</v>
      </c>
      <c r="X94" s="28">
        <f t="shared" si="27"/>
        <v>0</v>
      </c>
      <c r="Y94" s="28">
        <f t="shared" si="32"/>
        <v>0</v>
      </c>
      <c r="Z94" s="28">
        <f t="shared" si="28"/>
        <v>0</v>
      </c>
      <c r="AA94" s="28">
        <f t="shared" si="29"/>
        <v>0</v>
      </c>
      <c r="AB94" s="28">
        <f t="shared" si="30"/>
        <v>20</v>
      </c>
      <c r="AC94" s="22">
        <f t="shared" si="31"/>
        <v>560</v>
      </c>
      <c r="AD94" s="33">
        <v>86</v>
      </c>
    </row>
    <row r="95" spans="1:30" ht="19.899999999999999" customHeight="1" thickBot="1" x14ac:dyDescent="0.35">
      <c r="A95" s="2">
        <v>120</v>
      </c>
      <c r="B95" s="2" t="s">
        <v>495</v>
      </c>
      <c r="C95" s="2" t="s">
        <v>508</v>
      </c>
      <c r="D95" s="39" t="s">
        <v>357</v>
      </c>
      <c r="E95" s="2" t="s">
        <v>378</v>
      </c>
      <c r="F95" s="2" t="s">
        <v>498</v>
      </c>
      <c r="G95" s="18">
        <v>31417</v>
      </c>
      <c r="H95" s="23">
        <v>46226</v>
      </c>
      <c r="I95" s="12"/>
      <c r="J95" s="20">
        <v>1</v>
      </c>
      <c r="K95" s="16">
        <v>0</v>
      </c>
      <c r="L95" s="16">
        <v>0</v>
      </c>
      <c r="M95" s="16">
        <v>29</v>
      </c>
      <c r="N95" s="16">
        <v>6</v>
      </c>
      <c r="O95" s="16">
        <v>0</v>
      </c>
      <c r="P95" s="16">
        <v>0</v>
      </c>
      <c r="Q95" s="16">
        <v>0</v>
      </c>
      <c r="R95" s="16">
        <v>0</v>
      </c>
      <c r="S95" s="16">
        <f t="shared" si="22"/>
        <v>40</v>
      </c>
      <c r="T95" s="28">
        <f t="shared" si="23"/>
        <v>0</v>
      </c>
      <c r="U95" s="28">
        <f t="shared" si="24"/>
        <v>0</v>
      </c>
      <c r="V95" s="28">
        <f t="shared" si="25"/>
        <v>493</v>
      </c>
      <c r="W95" s="28">
        <f t="shared" si="26"/>
        <v>50</v>
      </c>
      <c r="X95" s="28">
        <f t="shared" si="27"/>
        <v>0</v>
      </c>
      <c r="Y95" s="28">
        <f t="shared" si="32"/>
        <v>0</v>
      </c>
      <c r="Z95" s="28">
        <f t="shared" si="28"/>
        <v>0</v>
      </c>
      <c r="AA95" s="28">
        <f t="shared" si="29"/>
        <v>0</v>
      </c>
      <c r="AB95" s="28" t="str">
        <f t="shared" si="30"/>
        <v>10</v>
      </c>
      <c r="AC95" s="22">
        <f t="shared" si="31"/>
        <v>553</v>
      </c>
      <c r="AD95" s="34">
        <v>87</v>
      </c>
    </row>
    <row r="96" spans="1:30" ht="19.899999999999999" customHeight="1" thickBot="1" x14ac:dyDescent="0.35">
      <c r="A96" s="11">
        <v>133</v>
      </c>
      <c r="B96" s="2" t="s">
        <v>538</v>
      </c>
      <c r="C96" s="2" t="s">
        <v>539</v>
      </c>
      <c r="D96" s="39" t="s">
        <v>540</v>
      </c>
      <c r="E96" s="2" t="s">
        <v>541</v>
      </c>
      <c r="F96" s="2" t="s">
        <v>542</v>
      </c>
      <c r="G96" s="18">
        <v>29922</v>
      </c>
      <c r="H96" s="23">
        <v>46226</v>
      </c>
      <c r="I96" s="12"/>
      <c r="J96" s="21">
        <v>2</v>
      </c>
      <c r="K96" s="16">
        <v>0</v>
      </c>
      <c r="L96" s="16">
        <v>0</v>
      </c>
      <c r="M96" s="16">
        <v>27</v>
      </c>
      <c r="N96" s="16">
        <v>6</v>
      </c>
      <c r="O96" s="16">
        <v>0</v>
      </c>
      <c r="P96" s="16">
        <v>4</v>
      </c>
      <c r="Q96" s="16">
        <v>0</v>
      </c>
      <c r="R96" s="16">
        <v>0</v>
      </c>
      <c r="S96" s="16">
        <f t="shared" si="22"/>
        <v>44</v>
      </c>
      <c r="T96" s="28">
        <f t="shared" si="23"/>
        <v>0</v>
      </c>
      <c r="U96" s="28">
        <f t="shared" si="24"/>
        <v>0</v>
      </c>
      <c r="V96" s="28">
        <f t="shared" si="25"/>
        <v>459</v>
      </c>
      <c r="W96" s="28">
        <f t="shared" si="26"/>
        <v>50</v>
      </c>
      <c r="X96" s="28">
        <f t="shared" si="27"/>
        <v>0</v>
      </c>
      <c r="Y96" s="28">
        <f t="shared" si="32"/>
        <v>30</v>
      </c>
      <c r="Z96" s="28">
        <f t="shared" si="28"/>
        <v>0</v>
      </c>
      <c r="AA96" s="28">
        <f t="shared" si="29"/>
        <v>0</v>
      </c>
      <c r="AB96" s="28" t="str">
        <f t="shared" si="30"/>
        <v>10</v>
      </c>
      <c r="AC96" s="22">
        <f t="shared" si="31"/>
        <v>549</v>
      </c>
      <c r="AD96" s="33">
        <v>88</v>
      </c>
    </row>
    <row r="97" spans="1:30" ht="19.899999999999999" customHeight="1" thickBot="1" x14ac:dyDescent="0.35">
      <c r="A97" s="2">
        <v>115</v>
      </c>
      <c r="B97" s="2" t="s">
        <v>481</v>
      </c>
      <c r="C97" s="2" t="s">
        <v>482</v>
      </c>
      <c r="D97" s="39" t="s">
        <v>201</v>
      </c>
      <c r="E97" s="2" t="s">
        <v>202</v>
      </c>
      <c r="F97" s="2" t="s">
        <v>483</v>
      </c>
      <c r="G97" s="18">
        <v>29004</v>
      </c>
      <c r="H97" s="23">
        <v>46226</v>
      </c>
      <c r="I97" s="12"/>
      <c r="J97" s="20">
        <v>1</v>
      </c>
      <c r="K97" s="16">
        <v>0</v>
      </c>
      <c r="L97" s="16">
        <v>0</v>
      </c>
      <c r="M97" s="16">
        <v>29</v>
      </c>
      <c r="N97" s="16">
        <v>0</v>
      </c>
      <c r="O97" s="16">
        <v>3</v>
      </c>
      <c r="P97" s="16">
        <v>1</v>
      </c>
      <c r="Q97" s="16">
        <v>2</v>
      </c>
      <c r="R97" s="16">
        <v>0</v>
      </c>
      <c r="S97" s="16">
        <f t="shared" si="22"/>
        <v>47</v>
      </c>
      <c r="T97" s="28">
        <f t="shared" si="23"/>
        <v>0</v>
      </c>
      <c r="U97" s="28">
        <f t="shared" si="24"/>
        <v>0</v>
      </c>
      <c r="V97" s="28">
        <f t="shared" si="25"/>
        <v>493</v>
      </c>
      <c r="W97" s="28">
        <f t="shared" si="26"/>
        <v>0</v>
      </c>
      <c r="X97" s="28">
        <f t="shared" si="27"/>
        <v>15</v>
      </c>
      <c r="Y97" s="28">
        <f t="shared" si="32"/>
        <v>5</v>
      </c>
      <c r="Z97" s="28">
        <f t="shared" si="28"/>
        <v>20</v>
      </c>
      <c r="AA97" s="28">
        <f t="shared" si="29"/>
        <v>0</v>
      </c>
      <c r="AB97" s="28" t="str">
        <f t="shared" si="30"/>
        <v>10</v>
      </c>
      <c r="AC97" s="22">
        <f t="shared" si="31"/>
        <v>543</v>
      </c>
      <c r="AD97" s="34">
        <v>89</v>
      </c>
    </row>
    <row r="98" spans="1:30" ht="19.899999999999999" customHeight="1" thickBot="1" x14ac:dyDescent="0.35">
      <c r="A98" s="11">
        <v>113</v>
      </c>
      <c r="B98" s="2" t="s">
        <v>476</v>
      </c>
      <c r="C98" s="2" t="s">
        <v>402</v>
      </c>
      <c r="D98" s="39" t="s">
        <v>137</v>
      </c>
      <c r="E98" s="2" t="s">
        <v>378</v>
      </c>
      <c r="F98" s="2" t="s">
        <v>477</v>
      </c>
      <c r="G98" s="18">
        <v>31810</v>
      </c>
      <c r="H98" s="23">
        <v>46226</v>
      </c>
      <c r="I98" s="12"/>
      <c r="J98" s="20">
        <v>2</v>
      </c>
      <c r="K98" s="16">
        <v>0</v>
      </c>
      <c r="L98" s="16">
        <v>0</v>
      </c>
      <c r="M98" s="16">
        <v>28</v>
      </c>
      <c r="N98" s="16">
        <v>5</v>
      </c>
      <c r="O98" s="16">
        <v>0</v>
      </c>
      <c r="P98" s="16">
        <v>0</v>
      </c>
      <c r="Q98" s="16">
        <v>0</v>
      </c>
      <c r="R98" s="16">
        <v>0</v>
      </c>
      <c r="S98" s="16">
        <f t="shared" si="22"/>
        <v>39</v>
      </c>
      <c r="T98" s="28">
        <f t="shared" si="23"/>
        <v>0</v>
      </c>
      <c r="U98" s="28">
        <f t="shared" si="24"/>
        <v>0</v>
      </c>
      <c r="V98" s="28">
        <f t="shared" si="25"/>
        <v>476</v>
      </c>
      <c r="W98" s="28">
        <f t="shared" si="26"/>
        <v>40</v>
      </c>
      <c r="X98" s="28">
        <f t="shared" si="27"/>
        <v>0</v>
      </c>
      <c r="Y98" s="28">
        <f t="shared" si="32"/>
        <v>0</v>
      </c>
      <c r="Z98" s="28">
        <f t="shared" si="28"/>
        <v>0</v>
      </c>
      <c r="AA98" s="28">
        <f t="shared" si="29"/>
        <v>0</v>
      </c>
      <c r="AB98" s="28" t="str">
        <f t="shared" si="30"/>
        <v>10</v>
      </c>
      <c r="AC98" s="22">
        <f t="shared" si="31"/>
        <v>526</v>
      </c>
      <c r="AD98" s="33">
        <v>90</v>
      </c>
    </row>
    <row r="99" spans="1:30" ht="19.899999999999999" customHeight="1" thickBot="1" x14ac:dyDescent="0.35">
      <c r="A99" s="2">
        <v>1</v>
      </c>
      <c r="B99" s="2" t="s">
        <v>50</v>
      </c>
      <c r="C99" s="2" t="s">
        <v>51</v>
      </c>
      <c r="D99" s="39" t="s">
        <v>52</v>
      </c>
      <c r="E99" s="2" t="s">
        <v>53</v>
      </c>
      <c r="F99" s="2" t="s">
        <v>54</v>
      </c>
      <c r="G99" s="18">
        <v>30186</v>
      </c>
      <c r="H99" s="23">
        <v>46226</v>
      </c>
      <c r="I99" s="12"/>
      <c r="J99" s="20">
        <v>2</v>
      </c>
      <c r="K99" s="16">
        <v>0</v>
      </c>
      <c r="L99" s="16">
        <v>0</v>
      </c>
      <c r="M99" s="16">
        <v>26</v>
      </c>
      <c r="N99" s="16">
        <v>4</v>
      </c>
      <c r="O99" s="16">
        <v>0</v>
      </c>
      <c r="P99" s="16">
        <v>1</v>
      </c>
      <c r="Q99" s="16">
        <v>0</v>
      </c>
      <c r="R99" s="16">
        <v>0</v>
      </c>
      <c r="S99" s="16">
        <f t="shared" si="22"/>
        <v>43</v>
      </c>
      <c r="T99" s="28">
        <f t="shared" si="23"/>
        <v>0</v>
      </c>
      <c r="U99" s="28">
        <f t="shared" si="24"/>
        <v>0</v>
      </c>
      <c r="V99" s="28">
        <f t="shared" si="25"/>
        <v>442</v>
      </c>
      <c r="W99" s="28">
        <f t="shared" si="26"/>
        <v>30</v>
      </c>
      <c r="X99" s="28">
        <f t="shared" si="27"/>
        <v>0</v>
      </c>
      <c r="Y99" s="28">
        <f t="shared" si="32"/>
        <v>5</v>
      </c>
      <c r="Z99" s="28">
        <f t="shared" si="28"/>
        <v>0</v>
      </c>
      <c r="AA99" s="28">
        <f t="shared" si="29"/>
        <v>0</v>
      </c>
      <c r="AB99" s="28" t="str">
        <f t="shared" si="30"/>
        <v>10</v>
      </c>
      <c r="AC99" s="22">
        <f t="shared" si="31"/>
        <v>487</v>
      </c>
      <c r="AD99" s="34">
        <v>91</v>
      </c>
    </row>
    <row r="100" spans="1:30" ht="19.899999999999999" customHeight="1" thickBot="1" x14ac:dyDescent="0.35">
      <c r="A100" s="11">
        <v>13</v>
      </c>
      <c r="B100" s="2" t="s">
        <v>110</v>
      </c>
      <c r="C100" s="17" t="s">
        <v>111</v>
      </c>
      <c r="D100" s="41" t="s">
        <v>65</v>
      </c>
      <c r="E100" s="17" t="s">
        <v>112</v>
      </c>
      <c r="F100" s="17" t="s">
        <v>113</v>
      </c>
      <c r="G100" s="18">
        <v>28843</v>
      </c>
      <c r="H100" s="23">
        <v>46226</v>
      </c>
      <c r="I100" s="12"/>
      <c r="J100" s="20">
        <v>1</v>
      </c>
      <c r="K100" s="16">
        <v>0</v>
      </c>
      <c r="L100" s="16">
        <v>0</v>
      </c>
      <c r="M100" s="16">
        <v>26</v>
      </c>
      <c r="N100" s="16">
        <v>0</v>
      </c>
      <c r="O100" s="16">
        <v>3</v>
      </c>
      <c r="P100" s="16">
        <v>1</v>
      </c>
      <c r="Q100" s="16">
        <v>0</v>
      </c>
      <c r="R100" s="16">
        <v>0</v>
      </c>
      <c r="S100" s="16">
        <f t="shared" si="22"/>
        <v>47</v>
      </c>
      <c r="T100" s="28">
        <f t="shared" si="23"/>
        <v>0</v>
      </c>
      <c r="U100" s="28">
        <f t="shared" si="24"/>
        <v>0</v>
      </c>
      <c r="V100" s="28">
        <f t="shared" si="25"/>
        <v>442</v>
      </c>
      <c r="W100" s="28">
        <f t="shared" si="26"/>
        <v>0</v>
      </c>
      <c r="X100" s="28">
        <f t="shared" si="27"/>
        <v>15</v>
      </c>
      <c r="Y100" s="28">
        <f t="shared" si="32"/>
        <v>5</v>
      </c>
      <c r="Z100" s="28">
        <f t="shared" si="28"/>
        <v>0</v>
      </c>
      <c r="AA100" s="28">
        <f t="shared" si="29"/>
        <v>0</v>
      </c>
      <c r="AB100" s="28" t="str">
        <f t="shared" si="30"/>
        <v>10</v>
      </c>
      <c r="AC100" s="22">
        <f t="shared" si="31"/>
        <v>472</v>
      </c>
      <c r="AD100" s="33">
        <v>92</v>
      </c>
    </row>
    <row r="101" spans="1:30" ht="19.899999999999999" customHeight="1" thickBot="1" x14ac:dyDescent="0.35">
      <c r="A101" s="2">
        <v>114</v>
      </c>
      <c r="B101" s="2" t="s">
        <v>478</v>
      </c>
      <c r="C101" s="2" t="s">
        <v>429</v>
      </c>
      <c r="D101" s="39" t="s">
        <v>479</v>
      </c>
      <c r="E101" s="2" t="s">
        <v>233</v>
      </c>
      <c r="F101" s="2" t="s">
        <v>480</v>
      </c>
      <c r="G101" s="18">
        <v>25651</v>
      </c>
      <c r="H101" s="23">
        <v>46226</v>
      </c>
      <c r="I101" s="12"/>
      <c r="J101" s="20">
        <v>2</v>
      </c>
      <c r="K101" s="16">
        <v>0</v>
      </c>
      <c r="L101" s="16">
        <v>0</v>
      </c>
      <c r="M101" s="16">
        <v>16</v>
      </c>
      <c r="N101" s="16">
        <v>4</v>
      </c>
      <c r="O101" s="16">
        <v>0</v>
      </c>
      <c r="P101" s="16">
        <v>0</v>
      </c>
      <c r="Q101" s="16">
        <v>0</v>
      </c>
      <c r="R101" s="16">
        <v>0</v>
      </c>
      <c r="S101" s="16">
        <f t="shared" si="22"/>
        <v>56</v>
      </c>
      <c r="T101" s="28">
        <f t="shared" si="23"/>
        <v>0</v>
      </c>
      <c r="U101" s="28">
        <f t="shared" si="24"/>
        <v>0</v>
      </c>
      <c r="V101" s="28">
        <f t="shared" si="25"/>
        <v>272</v>
      </c>
      <c r="W101" s="28">
        <f t="shared" si="26"/>
        <v>30</v>
      </c>
      <c r="X101" s="28">
        <f t="shared" si="27"/>
        <v>0</v>
      </c>
      <c r="Y101" s="28">
        <f t="shared" si="32"/>
        <v>0</v>
      </c>
      <c r="Z101" s="28">
        <f t="shared" si="28"/>
        <v>0</v>
      </c>
      <c r="AA101" s="28">
        <f t="shared" si="29"/>
        <v>0</v>
      </c>
      <c r="AB101" s="28">
        <f t="shared" si="30"/>
        <v>20</v>
      </c>
      <c r="AC101" s="22">
        <f t="shared" si="31"/>
        <v>322</v>
      </c>
      <c r="AD101" s="34">
        <v>93</v>
      </c>
    </row>
    <row r="102" spans="1:30" ht="19.899999999999999" customHeight="1" thickBot="1" x14ac:dyDescent="0.35">
      <c r="A102" s="11">
        <v>118</v>
      </c>
      <c r="B102" s="2" t="s">
        <v>489</v>
      </c>
      <c r="C102" s="17" t="s">
        <v>490</v>
      </c>
      <c r="D102" s="41" t="s">
        <v>72</v>
      </c>
      <c r="E102" s="17" t="s">
        <v>58</v>
      </c>
      <c r="F102" s="17" t="s">
        <v>491</v>
      </c>
      <c r="G102" s="18">
        <v>30822</v>
      </c>
      <c r="H102" s="23">
        <v>46226</v>
      </c>
      <c r="I102" s="12"/>
      <c r="J102" s="20">
        <v>1</v>
      </c>
      <c r="K102" s="16">
        <v>0</v>
      </c>
      <c r="L102" s="16">
        <v>0</v>
      </c>
      <c r="M102" s="16">
        <v>15</v>
      </c>
      <c r="N102" s="16">
        <v>0</v>
      </c>
      <c r="O102" s="16">
        <v>0</v>
      </c>
      <c r="P102" s="16">
        <v>1</v>
      </c>
      <c r="Q102" s="16">
        <v>2</v>
      </c>
      <c r="R102" s="16">
        <v>67</v>
      </c>
      <c r="S102" s="16">
        <f t="shared" si="22"/>
        <v>42</v>
      </c>
      <c r="T102" s="28">
        <f t="shared" si="23"/>
        <v>0</v>
      </c>
      <c r="U102" s="28">
        <f t="shared" si="24"/>
        <v>0</v>
      </c>
      <c r="V102" s="28">
        <f t="shared" si="25"/>
        <v>255</v>
      </c>
      <c r="W102" s="28">
        <f t="shared" si="26"/>
        <v>0</v>
      </c>
      <c r="X102" s="28">
        <f t="shared" si="27"/>
        <v>0</v>
      </c>
      <c r="Y102" s="28">
        <f t="shared" si="32"/>
        <v>5</v>
      </c>
      <c r="Z102" s="28">
        <f t="shared" si="28"/>
        <v>20</v>
      </c>
      <c r="AA102" s="28">
        <f t="shared" si="29"/>
        <v>15</v>
      </c>
      <c r="AB102" s="28" t="str">
        <f t="shared" si="30"/>
        <v>10</v>
      </c>
      <c r="AC102" s="22">
        <f t="shared" si="31"/>
        <v>305</v>
      </c>
      <c r="AD102" s="33">
        <v>94</v>
      </c>
    </row>
    <row r="103" spans="1:30" ht="19.899999999999999" customHeight="1" thickBot="1" x14ac:dyDescent="0.35">
      <c r="A103" s="2">
        <v>121</v>
      </c>
      <c r="B103" s="2" t="s">
        <v>502</v>
      </c>
      <c r="C103" s="2" t="s">
        <v>499</v>
      </c>
      <c r="D103" s="39" t="s">
        <v>500</v>
      </c>
      <c r="E103" s="2" t="s">
        <v>138</v>
      </c>
      <c r="F103" s="2" t="s">
        <v>501</v>
      </c>
      <c r="G103" s="18">
        <v>26871</v>
      </c>
      <c r="H103" s="23">
        <v>46226</v>
      </c>
      <c r="I103" s="12"/>
      <c r="J103" s="20">
        <v>1</v>
      </c>
      <c r="K103" s="16">
        <v>0</v>
      </c>
      <c r="L103" s="16">
        <v>0</v>
      </c>
      <c r="M103" s="16">
        <v>11</v>
      </c>
      <c r="N103" s="16">
        <v>4</v>
      </c>
      <c r="O103" s="16">
        <v>0</v>
      </c>
      <c r="P103" s="16">
        <v>1</v>
      </c>
      <c r="Q103" s="16">
        <v>2</v>
      </c>
      <c r="R103" s="16">
        <v>67</v>
      </c>
      <c r="S103" s="16">
        <f t="shared" si="22"/>
        <v>52</v>
      </c>
      <c r="T103" s="28">
        <f t="shared" si="23"/>
        <v>0</v>
      </c>
      <c r="U103" s="28">
        <f t="shared" si="24"/>
        <v>0</v>
      </c>
      <c r="V103" s="28">
        <f t="shared" si="25"/>
        <v>187</v>
      </c>
      <c r="W103" s="28">
        <f t="shared" si="26"/>
        <v>30</v>
      </c>
      <c r="X103" s="28">
        <f t="shared" si="27"/>
        <v>0</v>
      </c>
      <c r="Y103" s="28">
        <f t="shared" si="32"/>
        <v>5</v>
      </c>
      <c r="Z103" s="28">
        <f t="shared" si="28"/>
        <v>20</v>
      </c>
      <c r="AA103" s="28">
        <f t="shared" si="29"/>
        <v>15</v>
      </c>
      <c r="AB103" s="28">
        <f t="shared" si="30"/>
        <v>20</v>
      </c>
      <c r="AC103" s="22">
        <f t="shared" si="31"/>
        <v>277</v>
      </c>
      <c r="AD103" s="34">
        <v>95</v>
      </c>
    </row>
    <row r="104" spans="1:30" ht="19.899999999999999" customHeight="1" thickBot="1" x14ac:dyDescent="0.35">
      <c r="A104" s="11">
        <v>20</v>
      </c>
      <c r="B104" s="2" t="s">
        <v>140</v>
      </c>
      <c r="C104" s="2" t="s">
        <v>141</v>
      </c>
      <c r="D104" s="39" t="s">
        <v>72</v>
      </c>
      <c r="E104" s="2" t="s">
        <v>142</v>
      </c>
      <c r="F104" s="2" t="s">
        <v>143</v>
      </c>
      <c r="G104" s="18">
        <v>34281</v>
      </c>
      <c r="H104" s="23">
        <v>46226</v>
      </c>
      <c r="I104" s="12"/>
      <c r="J104" s="20">
        <v>2</v>
      </c>
      <c r="K104" s="16">
        <v>0</v>
      </c>
      <c r="L104" s="16">
        <v>0</v>
      </c>
      <c r="M104" s="16">
        <v>9</v>
      </c>
      <c r="N104" s="16">
        <v>7</v>
      </c>
      <c r="O104" s="16">
        <v>0</v>
      </c>
      <c r="P104" s="16">
        <v>0</v>
      </c>
      <c r="Q104" s="16">
        <v>0</v>
      </c>
      <c r="R104" s="16">
        <v>0</v>
      </c>
      <c r="S104" s="16">
        <f t="shared" si="22"/>
        <v>32</v>
      </c>
      <c r="T104" s="28">
        <f t="shared" si="23"/>
        <v>0</v>
      </c>
      <c r="U104" s="28">
        <f t="shared" si="24"/>
        <v>0</v>
      </c>
      <c r="V104" s="28">
        <f t="shared" si="25"/>
        <v>153</v>
      </c>
      <c r="W104" s="28">
        <f t="shared" si="26"/>
        <v>60</v>
      </c>
      <c r="X104" s="28">
        <f t="shared" si="27"/>
        <v>0</v>
      </c>
      <c r="Y104" s="28">
        <f t="shared" si="32"/>
        <v>0</v>
      </c>
      <c r="Z104" s="28">
        <f t="shared" si="28"/>
        <v>0</v>
      </c>
      <c r="AA104" s="28">
        <f t="shared" si="29"/>
        <v>0</v>
      </c>
      <c r="AB104" s="28" t="str">
        <f t="shared" si="30"/>
        <v>10</v>
      </c>
      <c r="AC104" s="22">
        <f t="shared" si="31"/>
        <v>223</v>
      </c>
      <c r="AD104" s="33">
        <v>96</v>
      </c>
    </row>
    <row r="105" spans="1:30" ht="19.899999999999999" customHeight="1" thickBot="1" x14ac:dyDescent="0.35">
      <c r="A105" s="2">
        <v>119</v>
      </c>
      <c r="B105" s="2" t="s">
        <v>492</v>
      </c>
      <c r="C105" s="2" t="s">
        <v>493</v>
      </c>
      <c r="D105" s="39" t="s">
        <v>459</v>
      </c>
      <c r="E105" s="2" t="s">
        <v>382</v>
      </c>
      <c r="F105" s="2" t="s">
        <v>494</v>
      </c>
      <c r="G105" s="18">
        <v>30381</v>
      </c>
      <c r="H105" s="23">
        <v>46226</v>
      </c>
      <c r="I105" s="12"/>
      <c r="J105" s="43">
        <v>2</v>
      </c>
      <c r="K105" s="44">
        <v>0</v>
      </c>
      <c r="L105" s="44">
        <v>0</v>
      </c>
      <c r="M105" s="44">
        <v>9</v>
      </c>
      <c r="N105" s="44">
        <v>4</v>
      </c>
      <c r="O105" s="44">
        <v>0</v>
      </c>
      <c r="P105" s="44">
        <v>2</v>
      </c>
      <c r="Q105" s="44">
        <v>0</v>
      </c>
      <c r="R105" s="44">
        <v>85</v>
      </c>
      <c r="S105" s="44">
        <f t="shared" ref="S105:S136" si="33">DATEDIF(G105,H105,"y")</f>
        <v>43</v>
      </c>
      <c r="T105" s="45">
        <f t="shared" ref="T105:T136" si="34">K105*17</f>
        <v>0</v>
      </c>
      <c r="U105" s="45">
        <f t="shared" ref="U105:U136" si="35">IF(L105&lt;=17,L105*K105,IF(L105&gt;17,17*K105))</f>
        <v>0</v>
      </c>
      <c r="V105" s="45">
        <f t="shared" ref="V105:V136" si="36">M105*17</f>
        <v>153</v>
      </c>
      <c r="W105" s="45">
        <f t="shared" ref="W105:W136" si="37">IF(N105=0,0,IF(N105=4,30,IF(N105=5,40,IF(N105=6,50,IF(N105=7,60,IF(N105=8,70,IF(N105=9,80,IF(N105=10,90))))))))</f>
        <v>30</v>
      </c>
      <c r="X105" s="45">
        <f t="shared" ref="X105:X136" si="38">IF(O105=3,15,IF(O105=0,0))</f>
        <v>0</v>
      </c>
      <c r="Y105" s="45">
        <f t="shared" si="32"/>
        <v>10</v>
      </c>
      <c r="Z105" s="45">
        <f t="shared" ref="Z105:Z136" si="39">Q105*10</f>
        <v>0</v>
      </c>
      <c r="AA105" s="45">
        <f t="shared" ref="AA105:AA136" si="40">IF(R105&lt;50,0,IF(R105&lt;=59,10,IF(R105&lt;=66,12,IF(R105&lt;=69,15,IF(R105&gt;=70,17)))))</f>
        <v>17</v>
      </c>
      <c r="AB105" s="45" t="str">
        <f t="shared" ref="AB105:AB136" si="41">IF(S105&gt;50,20,IF(S105&lt;=50,"10"))</f>
        <v>10</v>
      </c>
      <c r="AC105" s="46">
        <f t="shared" ref="AC105:AC136" si="42">T105+W105+X105+Y105+Z105+AA105+AB105+U105+V105</f>
        <v>220</v>
      </c>
      <c r="AD105" s="34">
        <v>97</v>
      </c>
    </row>
    <row r="106" spans="1:30" ht="19.899999999999999" customHeight="1" thickBot="1" x14ac:dyDescent="0.35">
      <c r="A106" s="11">
        <v>87</v>
      </c>
      <c r="B106" s="2" t="s">
        <v>392</v>
      </c>
      <c r="C106" s="2" t="s">
        <v>393</v>
      </c>
      <c r="D106" s="39" t="s">
        <v>394</v>
      </c>
      <c r="E106" s="2" t="s">
        <v>53</v>
      </c>
      <c r="F106" s="2" t="s">
        <v>395</v>
      </c>
      <c r="G106" s="18">
        <v>33975</v>
      </c>
      <c r="H106" s="23">
        <v>46226</v>
      </c>
      <c r="I106" s="12"/>
      <c r="J106" s="20">
        <v>2</v>
      </c>
      <c r="K106" s="16">
        <v>0</v>
      </c>
      <c r="L106" s="16">
        <v>0</v>
      </c>
      <c r="M106" s="16">
        <v>4</v>
      </c>
      <c r="N106" s="16">
        <v>5</v>
      </c>
      <c r="O106" s="16">
        <v>0</v>
      </c>
      <c r="P106" s="16">
        <v>1</v>
      </c>
      <c r="Q106" s="16">
        <v>0</v>
      </c>
      <c r="R106" s="16">
        <v>0</v>
      </c>
      <c r="S106" s="16">
        <f t="shared" si="33"/>
        <v>33</v>
      </c>
      <c r="T106" s="28">
        <f t="shared" si="34"/>
        <v>0</v>
      </c>
      <c r="U106" s="28">
        <f t="shared" si="35"/>
        <v>0</v>
      </c>
      <c r="V106" s="28">
        <f t="shared" si="36"/>
        <v>68</v>
      </c>
      <c r="W106" s="28">
        <f t="shared" si="37"/>
        <v>40</v>
      </c>
      <c r="X106" s="28">
        <f t="shared" si="38"/>
        <v>0</v>
      </c>
      <c r="Y106" s="28">
        <f t="shared" si="32"/>
        <v>5</v>
      </c>
      <c r="Z106" s="28">
        <f t="shared" si="39"/>
        <v>0</v>
      </c>
      <c r="AA106" s="28">
        <f t="shared" si="40"/>
        <v>0</v>
      </c>
      <c r="AB106" s="28" t="str">
        <f t="shared" si="41"/>
        <v>10</v>
      </c>
      <c r="AC106" s="22">
        <f t="shared" si="42"/>
        <v>123</v>
      </c>
      <c r="AD106" s="33">
        <v>98</v>
      </c>
    </row>
    <row r="107" spans="1:30" ht="19.899999999999999" customHeight="1" thickBot="1" x14ac:dyDescent="0.35">
      <c r="A107" s="2">
        <v>17</v>
      </c>
      <c r="B107" s="2" t="s">
        <v>127</v>
      </c>
      <c r="C107" s="2" t="s">
        <v>128</v>
      </c>
      <c r="D107" s="39" t="s">
        <v>129</v>
      </c>
      <c r="E107" s="2" t="s">
        <v>66</v>
      </c>
      <c r="F107" s="2" t="s">
        <v>543</v>
      </c>
      <c r="G107" s="18">
        <v>35596</v>
      </c>
      <c r="H107" s="23">
        <v>46226</v>
      </c>
      <c r="I107" s="12"/>
      <c r="J107" s="20">
        <v>1</v>
      </c>
      <c r="K107" s="16">
        <v>0</v>
      </c>
      <c r="L107" s="16">
        <v>0</v>
      </c>
      <c r="M107" s="16">
        <v>0</v>
      </c>
      <c r="N107" s="16">
        <v>4</v>
      </c>
      <c r="O107" s="16">
        <v>0</v>
      </c>
      <c r="P107" s="16">
        <v>4</v>
      </c>
      <c r="Q107" s="16">
        <v>0</v>
      </c>
      <c r="R107" s="16">
        <v>0</v>
      </c>
      <c r="S107" s="16">
        <f t="shared" si="33"/>
        <v>29</v>
      </c>
      <c r="T107" s="28">
        <f t="shared" si="34"/>
        <v>0</v>
      </c>
      <c r="U107" s="28">
        <f t="shared" si="35"/>
        <v>0</v>
      </c>
      <c r="V107" s="28">
        <f t="shared" si="36"/>
        <v>0</v>
      </c>
      <c r="W107" s="28">
        <f t="shared" si="37"/>
        <v>30</v>
      </c>
      <c r="X107" s="28">
        <f t="shared" si="38"/>
        <v>0</v>
      </c>
      <c r="Y107" s="28">
        <f t="shared" si="32"/>
        <v>30</v>
      </c>
      <c r="Z107" s="28">
        <f t="shared" si="39"/>
        <v>0</v>
      </c>
      <c r="AA107" s="28">
        <f t="shared" si="40"/>
        <v>0</v>
      </c>
      <c r="AB107" s="28" t="str">
        <f t="shared" si="41"/>
        <v>10</v>
      </c>
      <c r="AC107" s="22">
        <f t="shared" si="42"/>
        <v>70</v>
      </c>
      <c r="AD107" s="34">
        <v>99</v>
      </c>
    </row>
    <row r="108" spans="1:30" ht="19.899999999999999" customHeight="1" thickBot="1" x14ac:dyDescent="0.35">
      <c r="A108" s="11">
        <v>89</v>
      </c>
      <c r="B108" s="2" t="s">
        <v>398</v>
      </c>
      <c r="C108" s="2" t="s">
        <v>399</v>
      </c>
      <c r="D108" s="39" t="s">
        <v>344</v>
      </c>
      <c r="E108" s="49" t="s">
        <v>85</v>
      </c>
      <c r="F108" s="2" t="s">
        <v>400</v>
      </c>
      <c r="G108" s="18">
        <v>31637</v>
      </c>
      <c r="H108" s="23">
        <v>46226</v>
      </c>
      <c r="I108" s="12"/>
      <c r="J108" s="20">
        <v>1</v>
      </c>
      <c r="K108" s="16">
        <v>0</v>
      </c>
      <c r="L108" s="16">
        <v>0</v>
      </c>
      <c r="M108" s="16">
        <v>0</v>
      </c>
      <c r="N108" s="16">
        <v>4</v>
      </c>
      <c r="O108" s="16">
        <v>0</v>
      </c>
      <c r="P108" s="16">
        <v>4</v>
      </c>
      <c r="Q108" s="16">
        <v>0</v>
      </c>
      <c r="R108" s="16">
        <v>0</v>
      </c>
      <c r="S108" s="16">
        <f t="shared" si="33"/>
        <v>39</v>
      </c>
      <c r="T108" s="28">
        <f t="shared" si="34"/>
        <v>0</v>
      </c>
      <c r="U108" s="28">
        <f t="shared" si="35"/>
        <v>0</v>
      </c>
      <c r="V108" s="28">
        <f t="shared" si="36"/>
        <v>0</v>
      </c>
      <c r="W108" s="28">
        <f t="shared" si="37"/>
        <v>30</v>
      </c>
      <c r="X108" s="28">
        <f t="shared" si="38"/>
        <v>0</v>
      </c>
      <c r="Y108" s="28">
        <f t="shared" si="32"/>
        <v>30</v>
      </c>
      <c r="Z108" s="28">
        <f t="shared" si="39"/>
        <v>0</v>
      </c>
      <c r="AA108" s="28">
        <f t="shared" si="40"/>
        <v>0</v>
      </c>
      <c r="AB108" s="28" t="str">
        <f t="shared" si="41"/>
        <v>10</v>
      </c>
      <c r="AC108" s="22">
        <f t="shared" si="42"/>
        <v>70</v>
      </c>
      <c r="AD108" s="33">
        <v>100</v>
      </c>
    </row>
    <row r="109" spans="1:30" ht="19.899999999999999" customHeight="1" thickBot="1" x14ac:dyDescent="0.35">
      <c r="A109" s="2">
        <v>99</v>
      </c>
      <c r="B109" s="2" t="s">
        <v>431</v>
      </c>
      <c r="C109" s="2" t="s">
        <v>432</v>
      </c>
      <c r="D109" s="39" t="s">
        <v>433</v>
      </c>
      <c r="E109" s="2" t="s">
        <v>58</v>
      </c>
      <c r="F109" s="2" t="s">
        <v>434</v>
      </c>
      <c r="G109" s="18">
        <v>23386</v>
      </c>
      <c r="H109" s="23">
        <v>46226</v>
      </c>
      <c r="I109" s="12"/>
      <c r="J109" s="20">
        <v>2</v>
      </c>
      <c r="K109" s="16">
        <v>0</v>
      </c>
      <c r="L109" s="16">
        <v>0</v>
      </c>
      <c r="M109" s="16">
        <v>0</v>
      </c>
      <c r="N109" s="16">
        <v>4</v>
      </c>
      <c r="O109" s="16">
        <v>0</v>
      </c>
      <c r="P109" s="16">
        <v>0</v>
      </c>
      <c r="Q109" s="16">
        <v>0</v>
      </c>
      <c r="R109" s="16">
        <v>67</v>
      </c>
      <c r="S109" s="16">
        <f t="shared" si="33"/>
        <v>62</v>
      </c>
      <c r="T109" s="28">
        <f t="shared" si="34"/>
        <v>0</v>
      </c>
      <c r="U109" s="28">
        <f t="shared" si="35"/>
        <v>0</v>
      </c>
      <c r="V109" s="28">
        <f t="shared" si="36"/>
        <v>0</v>
      </c>
      <c r="W109" s="28">
        <f t="shared" si="37"/>
        <v>30</v>
      </c>
      <c r="X109" s="28">
        <f t="shared" si="38"/>
        <v>0</v>
      </c>
      <c r="Y109" s="28">
        <f t="shared" ref="Y109:Y140" si="43">IF(P109=0,0,IF(P109=1,5,IF(P109=2,10,IF(P109=3,20,IF(P109=4,30,IF(P109=5,40))))))</f>
        <v>0</v>
      </c>
      <c r="Z109" s="28">
        <f t="shared" si="39"/>
        <v>0</v>
      </c>
      <c r="AA109" s="28">
        <f t="shared" si="40"/>
        <v>15</v>
      </c>
      <c r="AB109" s="28">
        <f t="shared" si="41"/>
        <v>20</v>
      </c>
      <c r="AC109" s="22">
        <f t="shared" si="42"/>
        <v>65</v>
      </c>
      <c r="AD109" s="34">
        <v>101</v>
      </c>
    </row>
    <row r="110" spans="1:30" ht="19.899999999999999" customHeight="1" thickBot="1" x14ac:dyDescent="0.35">
      <c r="A110" s="11">
        <v>95</v>
      </c>
      <c r="B110" s="2" t="s">
        <v>418</v>
      </c>
      <c r="C110" s="2" t="s">
        <v>419</v>
      </c>
      <c r="D110" s="39" t="s">
        <v>84</v>
      </c>
      <c r="E110" s="2" t="s">
        <v>420</v>
      </c>
      <c r="F110" s="2" t="s">
        <v>421</v>
      </c>
      <c r="G110" s="18">
        <v>32434</v>
      </c>
      <c r="H110" s="23">
        <v>46226</v>
      </c>
      <c r="I110" s="12"/>
      <c r="J110" s="20">
        <v>2</v>
      </c>
      <c r="K110" s="16">
        <v>0</v>
      </c>
      <c r="L110" s="16">
        <v>0</v>
      </c>
      <c r="M110" s="16">
        <v>0</v>
      </c>
      <c r="N110" s="16">
        <v>4</v>
      </c>
      <c r="O110" s="16">
        <v>0</v>
      </c>
      <c r="P110" s="16">
        <v>3</v>
      </c>
      <c r="Q110" s="16">
        <v>0</v>
      </c>
      <c r="R110" s="16">
        <v>0</v>
      </c>
      <c r="S110" s="16">
        <f t="shared" si="33"/>
        <v>37</v>
      </c>
      <c r="T110" s="28">
        <f t="shared" si="34"/>
        <v>0</v>
      </c>
      <c r="U110" s="28">
        <f t="shared" si="35"/>
        <v>0</v>
      </c>
      <c r="V110" s="28">
        <f t="shared" si="36"/>
        <v>0</v>
      </c>
      <c r="W110" s="28">
        <f t="shared" si="37"/>
        <v>30</v>
      </c>
      <c r="X110" s="28">
        <f t="shared" si="38"/>
        <v>0</v>
      </c>
      <c r="Y110" s="28">
        <f t="shared" si="43"/>
        <v>20</v>
      </c>
      <c r="Z110" s="28">
        <f t="shared" si="39"/>
        <v>0</v>
      </c>
      <c r="AA110" s="28">
        <f t="shared" si="40"/>
        <v>0</v>
      </c>
      <c r="AB110" s="28" t="str">
        <f t="shared" si="41"/>
        <v>10</v>
      </c>
      <c r="AC110" s="22">
        <f t="shared" si="42"/>
        <v>60</v>
      </c>
      <c r="AD110" s="33">
        <v>102</v>
      </c>
    </row>
    <row r="111" spans="1:30" ht="19.899999999999999" customHeight="1" thickBot="1" x14ac:dyDescent="0.35">
      <c r="A111" s="2">
        <v>90</v>
      </c>
      <c r="B111" s="2" t="s">
        <v>401</v>
      </c>
      <c r="C111" s="2" t="s">
        <v>402</v>
      </c>
      <c r="D111" s="39" t="s">
        <v>403</v>
      </c>
      <c r="E111" s="2" t="s">
        <v>378</v>
      </c>
      <c r="F111" s="2" t="s">
        <v>404</v>
      </c>
      <c r="G111" s="18">
        <v>36237</v>
      </c>
      <c r="H111" s="23">
        <v>46226</v>
      </c>
      <c r="I111" s="12"/>
      <c r="J111" s="20">
        <v>2</v>
      </c>
      <c r="K111" s="16">
        <v>0</v>
      </c>
      <c r="L111" s="16">
        <v>0</v>
      </c>
      <c r="M111" s="16">
        <v>0</v>
      </c>
      <c r="N111" s="16">
        <v>5</v>
      </c>
      <c r="O111" s="16">
        <v>0</v>
      </c>
      <c r="P111" s="16">
        <v>0</v>
      </c>
      <c r="Q111" s="16">
        <v>0</v>
      </c>
      <c r="R111" s="16">
        <v>0</v>
      </c>
      <c r="S111" s="16">
        <f t="shared" si="33"/>
        <v>27</v>
      </c>
      <c r="T111" s="28">
        <f t="shared" si="34"/>
        <v>0</v>
      </c>
      <c r="U111" s="28">
        <f t="shared" si="35"/>
        <v>0</v>
      </c>
      <c r="V111" s="28">
        <f t="shared" si="36"/>
        <v>0</v>
      </c>
      <c r="W111" s="28">
        <f t="shared" si="37"/>
        <v>40</v>
      </c>
      <c r="X111" s="28">
        <f t="shared" si="38"/>
        <v>0</v>
      </c>
      <c r="Y111" s="28">
        <f t="shared" si="43"/>
        <v>0</v>
      </c>
      <c r="Z111" s="28">
        <f t="shared" si="39"/>
        <v>0</v>
      </c>
      <c r="AA111" s="28">
        <f t="shared" si="40"/>
        <v>0</v>
      </c>
      <c r="AB111" s="28" t="str">
        <f t="shared" si="41"/>
        <v>10</v>
      </c>
      <c r="AC111" s="22">
        <f t="shared" si="42"/>
        <v>50</v>
      </c>
      <c r="AD111" s="34">
        <v>103</v>
      </c>
    </row>
    <row r="112" spans="1:30" ht="19.899999999999999" customHeight="1" thickBot="1" x14ac:dyDescent="0.35">
      <c r="A112" s="11">
        <v>83</v>
      </c>
      <c r="B112" s="2" t="s">
        <v>366</v>
      </c>
      <c r="C112" s="2" t="s">
        <v>380</v>
      </c>
      <c r="D112" s="39" t="s">
        <v>381</v>
      </c>
      <c r="E112" s="48" t="s">
        <v>382</v>
      </c>
      <c r="F112" s="51" t="s">
        <v>383</v>
      </c>
      <c r="G112" s="18">
        <v>25350</v>
      </c>
      <c r="H112" s="23">
        <v>46226</v>
      </c>
      <c r="I112" s="12"/>
      <c r="J112" s="20">
        <v>1</v>
      </c>
      <c r="K112" s="16">
        <v>0</v>
      </c>
      <c r="L112" s="16">
        <v>0</v>
      </c>
      <c r="M112" s="16">
        <v>0</v>
      </c>
      <c r="N112" s="16">
        <v>4</v>
      </c>
      <c r="O112" s="16">
        <v>0</v>
      </c>
      <c r="P112" s="16">
        <v>0</v>
      </c>
      <c r="Q112" s="16">
        <v>0</v>
      </c>
      <c r="R112" s="16">
        <v>0</v>
      </c>
      <c r="S112" s="16">
        <f t="shared" si="33"/>
        <v>57</v>
      </c>
      <c r="T112" s="28">
        <f t="shared" si="34"/>
        <v>0</v>
      </c>
      <c r="U112" s="28">
        <f t="shared" si="35"/>
        <v>0</v>
      </c>
      <c r="V112" s="28">
        <f t="shared" si="36"/>
        <v>0</v>
      </c>
      <c r="W112" s="28">
        <f t="shared" si="37"/>
        <v>30</v>
      </c>
      <c r="X112" s="28">
        <f t="shared" si="38"/>
        <v>0</v>
      </c>
      <c r="Y112" s="28">
        <f t="shared" si="43"/>
        <v>0</v>
      </c>
      <c r="Z112" s="28">
        <f t="shared" si="39"/>
        <v>0</v>
      </c>
      <c r="AA112" s="28">
        <f t="shared" si="40"/>
        <v>0</v>
      </c>
      <c r="AB112" s="28">
        <f t="shared" si="41"/>
        <v>20</v>
      </c>
      <c r="AC112" s="22">
        <f t="shared" si="42"/>
        <v>50</v>
      </c>
      <c r="AD112" s="33">
        <v>104</v>
      </c>
    </row>
    <row r="113" spans="1:30" ht="19.899999999999999" customHeight="1" thickBot="1" x14ac:dyDescent="0.35">
      <c r="A113" s="2">
        <v>141</v>
      </c>
      <c r="B113" s="2" t="s">
        <v>565</v>
      </c>
      <c r="C113" s="2" t="s">
        <v>566</v>
      </c>
      <c r="D113" s="39" t="s">
        <v>567</v>
      </c>
      <c r="E113" s="2" t="s">
        <v>568</v>
      </c>
      <c r="F113" s="2" t="s">
        <v>569</v>
      </c>
      <c r="G113" s="18">
        <v>23296</v>
      </c>
      <c r="H113" s="23">
        <v>46226</v>
      </c>
      <c r="I113" s="12"/>
      <c r="J113" s="20">
        <v>2</v>
      </c>
      <c r="K113" s="16">
        <v>0</v>
      </c>
      <c r="L113" s="16">
        <v>0</v>
      </c>
      <c r="M113" s="16">
        <v>0</v>
      </c>
      <c r="N113" s="16">
        <v>4</v>
      </c>
      <c r="O113" s="16">
        <v>0</v>
      </c>
      <c r="P113" s="16">
        <v>0</v>
      </c>
      <c r="Q113" s="16">
        <v>0</v>
      </c>
      <c r="R113" s="16">
        <v>0</v>
      </c>
      <c r="S113" s="16">
        <f t="shared" si="33"/>
        <v>62</v>
      </c>
      <c r="T113" s="28">
        <f t="shared" si="34"/>
        <v>0</v>
      </c>
      <c r="U113" s="28">
        <f t="shared" si="35"/>
        <v>0</v>
      </c>
      <c r="V113" s="28">
        <f t="shared" si="36"/>
        <v>0</v>
      </c>
      <c r="W113" s="28">
        <f t="shared" si="37"/>
        <v>30</v>
      </c>
      <c r="X113" s="28">
        <f t="shared" si="38"/>
        <v>0</v>
      </c>
      <c r="Y113" s="28">
        <f t="shared" si="43"/>
        <v>0</v>
      </c>
      <c r="Z113" s="28">
        <f t="shared" si="39"/>
        <v>0</v>
      </c>
      <c r="AA113" s="28">
        <f t="shared" si="40"/>
        <v>0</v>
      </c>
      <c r="AB113" s="28">
        <f t="shared" si="41"/>
        <v>20</v>
      </c>
      <c r="AC113" s="22">
        <f t="shared" si="42"/>
        <v>50</v>
      </c>
      <c r="AD113" s="34">
        <v>105</v>
      </c>
    </row>
    <row r="114" spans="1:30" ht="19.899999999999999" customHeight="1" thickBot="1" x14ac:dyDescent="0.35">
      <c r="A114" s="11">
        <v>4</v>
      </c>
      <c r="B114" s="2" t="s">
        <v>69</v>
      </c>
      <c r="C114" s="2" t="s">
        <v>64</v>
      </c>
      <c r="D114" s="39" t="s">
        <v>65</v>
      </c>
      <c r="E114" s="2" t="s">
        <v>66</v>
      </c>
      <c r="F114" s="2" t="s">
        <v>67</v>
      </c>
      <c r="G114" s="18">
        <v>33793</v>
      </c>
      <c r="H114" s="23">
        <v>46226</v>
      </c>
      <c r="I114" s="12"/>
      <c r="J114" s="20">
        <v>1</v>
      </c>
      <c r="K114" s="16">
        <v>0</v>
      </c>
      <c r="L114" s="16">
        <v>0</v>
      </c>
      <c r="M114" s="16">
        <v>0</v>
      </c>
      <c r="N114" s="16">
        <v>0</v>
      </c>
      <c r="O114" s="16">
        <v>3</v>
      </c>
      <c r="P114" s="16">
        <v>3</v>
      </c>
      <c r="Q114" s="16">
        <v>0</v>
      </c>
      <c r="R114" s="16">
        <v>0</v>
      </c>
      <c r="S114" s="16">
        <f t="shared" si="33"/>
        <v>34</v>
      </c>
      <c r="T114" s="28">
        <f t="shared" si="34"/>
        <v>0</v>
      </c>
      <c r="U114" s="28">
        <f t="shared" si="35"/>
        <v>0</v>
      </c>
      <c r="V114" s="28">
        <f t="shared" si="36"/>
        <v>0</v>
      </c>
      <c r="W114" s="28">
        <f t="shared" si="37"/>
        <v>0</v>
      </c>
      <c r="X114" s="28">
        <f t="shared" si="38"/>
        <v>15</v>
      </c>
      <c r="Y114" s="28">
        <f t="shared" si="43"/>
        <v>20</v>
      </c>
      <c r="Z114" s="28">
        <f t="shared" si="39"/>
        <v>0</v>
      </c>
      <c r="AA114" s="28">
        <f t="shared" si="40"/>
        <v>0</v>
      </c>
      <c r="AB114" s="28" t="str">
        <f t="shared" si="41"/>
        <v>10</v>
      </c>
      <c r="AC114" s="22">
        <f t="shared" si="42"/>
        <v>45</v>
      </c>
      <c r="AD114" s="33">
        <v>106</v>
      </c>
    </row>
    <row r="115" spans="1:30" ht="19.899999999999999" customHeight="1" thickBot="1" x14ac:dyDescent="0.35">
      <c r="A115" s="2">
        <v>8</v>
      </c>
      <c r="B115" s="2" t="s">
        <v>87</v>
      </c>
      <c r="C115" s="2" t="s">
        <v>88</v>
      </c>
      <c r="D115" s="39" t="s">
        <v>89</v>
      </c>
      <c r="E115" s="2" t="s">
        <v>58</v>
      </c>
      <c r="F115" s="2" t="s">
        <v>90</v>
      </c>
      <c r="G115" s="18">
        <v>31453</v>
      </c>
      <c r="H115" s="23">
        <v>46226</v>
      </c>
      <c r="I115" s="12"/>
      <c r="J115" s="20">
        <v>1</v>
      </c>
      <c r="K115" s="16">
        <v>0</v>
      </c>
      <c r="L115" s="16">
        <v>0</v>
      </c>
      <c r="M115" s="16">
        <v>0</v>
      </c>
      <c r="N115" s="16">
        <v>0</v>
      </c>
      <c r="O115" s="16">
        <v>3</v>
      </c>
      <c r="P115" s="16">
        <v>3</v>
      </c>
      <c r="Q115" s="16">
        <v>0</v>
      </c>
      <c r="R115" s="16">
        <v>0</v>
      </c>
      <c r="S115" s="16">
        <f t="shared" si="33"/>
        <v>40</v>
      </c>
      <c r="T115" s="28">
        <f t="shared" si="34"/>
        <v>0</v>
      </c>
      <c r="U115" s="28">
        <f t="shared" si="35"/>
        <v>0</v>
      </c>
      <c r="V115" s="28">
        <f t="shared" si="36"/>
        <v>0</v>
      </c>
      <c r="W115" s="28">
        <f t="shared" si="37"/>
        <v>0</v>
      </c>
      <c r="X115" s="28">
        <f t="shared" si="38"/>
        <v>15</v>
      </c>
      <c r="Y115" s="28">
        <f t="shared" si="43"/>
        <v>20</v>
      </c>
      <c r="Z115" s="28">
        <f t="shared" si="39"/>
        <v>0</v>
      </c>
      <c r="AA115" s="28">
        <f t="shared" si="40"/>
        <v>0</v>
      </c>
      <c r="AB115" s="28" t="str">
        <f t="shared" si="41"/>
        <v>10</v>
      </c>
      <c r="AC115" s="22">
        <f t="shared" si="42"/>
        <v>45</v>
      </c>
      <c r="AD115" s="34">
        <v>107</v>
      </c>
    </row>
    <row r="116" spans="1:30" ht="19.899999999999999" customHeight="1" thickBot="1" x14ac:dyDescent="0.35">
      <c r="A116" s="11">
        <v>10</v>
      </c>
      <c r="B116" s="2" t="s">
        <v>96</v>
      </c>
      <c r="C116" s="2" t="s">
        <v>97</v>
      </c>
      <c r="D116" s="39" t="s">
        <v>98</v>
      </c>
      <c r="E116" s="2" t="s">
        <v>99</v>
      </c>
      <c r="F116" s="2" t="s">
        <v>100</v>
      </c>
      <c r="G116" s="18">
        <v>30139</v>
      </c>
      <c r="H116" s="23">
        <v>46226</v>
      </c>
      <c r="I116" s="12"/>
      <c r="J116" s="20">
        <v>2</v>
      </c>
      <c r="K116" s="16">
        <v>0</v>
      </c>
      <c r="L116" s="16">
        <v>0</v>
      </c>
      <c r="M116" s="16">
        <v>0</v>
      </c>
      <c r="N116" s="16">
        <v>0</v>
      </c>
      <c r="O116" s="16">
        <v>3</v>
      </c>
      <c r="P116" s="16">
        <v>3</v>
      </c>
      <c r="Q116" s="16">
        <v>0</v>
      </c>
      <c r="R116" s="16">
        <v>0</v>
      </c>
      <c r="S116" s="16">
        <f t="shared" si="33"/>
        <v>44</v>
      </c>
      <c r="T116" s="28">
        <f t="shared" si="34"/>
        <v>0</v>
      </c>
      <c r="U116" s="28">
        <f t="shared" si="35"/>
        <v>0</v>
      </c>
      <c r="V116" s="28">
        <f t="shared" si="36"/>
        <v>0</v>
      </c>
      <c r="W116" s="28">
        <f t="shared" si="37"/>
        <v>0</v>
      </c>
      <c r="X116" s="28">
        <f t="shared" si="38"/>
        <v>15</v>
      </c>
      <c r="Y116" s="28">
        <f t="shared" si="43"/>
        <v>20</v>
      </c>
      <c r="Z116" s="28">
        <f t="shared" si="39"/>
        <v>0</v>
      </c>
      <c r="AA116" s="28">
        <f t="shared" si="40"/>
        <v>0</v>
      </c>
      <c r="AB116" s="28" t="str">
        <f t="shared" si="41"/>
        <v>10</v>
      </c>
      <c r="AC116" s="22">
        <f t="shared" si="42"/>
        <v>45</v>
      </c>
      <c r="AD116" s="33">
        <v>108</v>
      </c>
    </row>
    <row r="117" spans="1:30" ht="19.899999999999999" customHeight="1" thickBot="1" x14ac:dyDescent="0.35">
      <c r="A117" s="2">
        <v>67</v>
      </c>
      <c r="B117" s="2" t="s">
        <v>315</v>
      </c>
      <c r="C117" s="2" t="s">
        <v>316</v>
      </c>
      <c r="D117" s="39" t="s">
        <v>317</v>
      </c>
      <c r="E117" s="2" t="s">
        <v>318</v>
      </c>
      <c r="F117" s="2" t="s">
        <v>319</v>
      </c>
      <c r="G117" s="18">
        <v>32697</v>
      </c>
      <c r="H117" s="23">
        <v>46226</v>
      </c>
      <c r="I117" s="12"/>
      <c r="J117" s="20">
        <v>1</v>
      </c>
      <c r="K117" s="16">
        <v>0</v>
      </c>
      <c r="L117" s="16">
        <v>0</v>
      </c>
      <c r="M117" s="16">
        <v>0</v>
      </c>
      <c r="N117" s="16">
        <v>0</v>
      </c>
      <c r="O117" s="16">
        <v>3</v>
      </c>
      <c r="P117" s="16">
        <v>3</v>
      </c>
      <c r="Q117" s="16">
        <v>0</v>
      </c>
      <c r="R117" s="16">
        <v>0</v>
      </c>
      <c r="S117" s="16">
        <f t="shared" si="33"/>
        <v>37</v>
      </c>
      <c r="T117" s="28">
        <f t="shared" si="34"/>
        <v>0</v>
      </c>
      <c r="U117" s="28">
        <f t="shared" si="35"/>
        <v>0</v>
      </c>
      <c r="V117" s="28">
        <f t="shared" si="36"/>
        <v>0</v>
      </c>
      <c r="W117" s="28">
        <f t="shared" si="37"/>
        <v>0</v>
      </c>
      <c r="X117" s="28">
        <f t="shared" si="38"/>
        <v>15</v>
      </c>
      <c r="Y117" s="28">
        <f t="shared" si="43"/>
        <v>20</v>
      </c>
      <c r="Z117" s="28">
        <f t="shared" si="39"/>
        <v>0</v>
      </c>
      <c r="AA117" s="28">
        <f t="shared" si="40"/>
        <v>0</v>
      </c>
      <c r="AB117" s="28" t="str">
        <f t="shared" si="41"/>
        <v>10</v>
      </c>
      <c r="AC117" s="22">
        <f t="shared" si="42"/>
        <v>45</v>
      </c>
      <c r="AD117" s="34">
        <v>109</v>
      </c>
    </row>
    <row r="118" spans="1:30" ht="19.899999999999999" customHeight="1" thickBot="1" x14ac:dyDescent="0.35">
      <c r="A118" s="11">
        <v>93</v>
      </c>
      <c r="B118" s="2" t="s">
        <v>412</v>
      </c>
      <c r="C118" s="17" t="s">
        <v>413</v>
      </c>
      <c r="D118" s="41" t="s">
        <v>84</v>
      </c>
      <c r="E118" s="17" t="s">
        <v>85</v>
      </c>
      <c r="F118" s="17" t="s">
        <v>414</v>
      </c>
      <c r="G118" s="18">
        <v>32433</v>
      </c>
      <c r="H118" s="23">
        <v>46226</v>
      </c>
      <c r="I118" s="12"/>
      <c r="J118" s="20">
        <v>1</v>
      </c>
      <c r="K118" s="16">
        <v>0</v>
      </c>
      <c r="L118" s="16">
        <v>0</v>
      </c>
      <c r="M118" s="16">
        <v>0</v>
      </c>
      <c r="N118" s="16">
        <v>0</v>
      </c>
      <c r="O118" s="16">
        <v>3</v>
      </c>
      <c r="P118" s="16">
        <v>3</v>
      </c>
      <c r="Q118" s="16">
        <v>0</v>
      </c>
      <c r="R118" s="16">
        <v>0</v>
      </c>
      <c r="S118" s="16">
        <f t="shared" si="33"/>
        <v>37</v>
      </c>
      <c r="T118" s="28">
        <f t="shared" si="34"/>
        <v>0</v>
      </c>
      <c r="U118" s="28">
        <f t="shared" si="35"/>
        <v>0</v>
      </c>
      <c r="V118" s="28">
        <f t="shared" si="36"/>
        <v>0</v>
      </c>
      <c r="W118" s="28">
        <f t="shared" si="37"/>
        <v>0</v>
      </c>
      <c r="X118" s="28">
        <f t="shared" si="38"/>
        <v>15</v>
      </c>
      <c r="Y118" s="28">
        <f t="shared" si="43"/>
        <v>20</v>
      </c>
      <c r="Z118" s="28">
        <f t="shared" si="39"/>
        <v>0</v>
      </c>
      <c r="AA118" s="28">
        <f t="shared" si="40"/>
        <v>0</v>
      </c>
      <c r="AB118" s="28" t="str">
        <f t="shared" si="41"/>
        <v>10</v>
      </c>
      <c r="AC118" s="22">
        <f t="shared" si="42"/>
        <v>45</v>
      </c>
      <c r="AD118" s="33">
        <v>110</v>
      </c>
    </row>
    <row r="119" spans="1:30" ht="19.899999999999999" customHeight="1" thickBot="1" x14ac:dyDescent="0.35">
      <c r="A119" s="2">
        <v>140</v>
      </c>
      <c r="B119" s="2" t="s">
        <v>563</v>
      </c>
      <c r="C119" s="2" t="s">
        <v>474</v>
      </c>
      <c r="D119" s="39" t="s">
        <v>72</v>
      </c>
      <c r="E119" s="2" t="s">
        <v>78</v>
      </c>
      <c r="F119" s="2" t="s">
        <v>564</v>
      </c>
      <c r="G119" s="18">
        <v>31859</v>
      </c>
      <c r="H119" s="23">
        <v>46226</v>
      </c>
      <c r="I119" s="12"/>
      <c r="J119" s="20">
        <v>1</v>
      </c>
      <c r="K119" s="16">
        <v>0</v>
      </c>
      <c r="L119" s="16">
        <v>0</v>
      </c>
      <c r="M119" s="16">
        <v>0</v>
      </c>
      <c r="N119" s="16">
        <v>0</v>
      </c>
      <c r="O119" s="16">
        <v>3</v>
      </c>
      <c r="P119" s="16">
        <v>3</v>
      </c>
      <c r="Q119" s="16">
        <v>0</v>
      </c>
      <c r="R119" s="16">
        <v>0</v>
      </c>
      <c r="S119" s="16">
        <f t="shared" si="33"/>
        <v>39</v>
      </c>
      <c r="T119" s="28">
        <f t="shared" si="34"/>
        <v>0</v>
      </c>
      <c r="U119" s="28">
        <f t="shared" si="35"/>
        <v>0</v>
      </c>
      <c r="V119" s="28">
        <f t="shared" si="36"/>
        <v>0</v>
      </c>
      <c r="W119" s="28">
        <f t="shared" si="37"/>
        <v>0</v>
      </c>
      <c r="X119" s="28">
        <f t="shared" si="38"/>
        <v>15</v>
      </c>
      <c r="Y119" s="28">
        <f t="shared" si="43"/>
        <v>20</v>
      </c>
      <c r="Z119" s="28">
        <f t="shared" si="39"/>
        <v>0</v>
      </c>
      <c r="AA119" s="28">
        <f t="shared" si="40"/>
        <v>0</v>
      </c>
      <c r="AB119" s="28" t="str">
        <f t="shared" si="41"/>
        <v>10</v>
      </c>
      <c r="AC119" s="22">
        <f t="shared" si="42"/>
        <v>45</v>
      </c>
      <c r="AD119" s="34">
        <v>111</v>
      </c>
    </row>
    <row r="120" spans="1:30" ht="19.899999999999999" customHeight="1" thickBot="1" x14ac:dyDescent="0.35">
      <c r="A120" s="11">
        <v>142</v>
      </c>
      <c r="B120" s="2" t="s">
        <v>570</v>
      </c>
      <c r="C120" s="2" t="s">
        <v>571</v>
      </c>
      <c r="D120" s="39" t="s">
        <v>593</v>
      </c>
      <c r="E120" s="2" t="s">
        <v>62</v>
      </c>
      <c r="F120" s="2" t="s">
        <v>572</v>
      </c>
      <c r="G120" s="18">
        <v>28391</v>
      </c>
      <c r="H120" s="23">
        <v>46226</v>
      </c>
      <c r="I120" s="12"/>
      <c r="J120" s="20">
        <v>1</v>
      </c>
      <c r="K120" s="16">
        <v>0</v>
      </c>
      <c r="L120" s="16">
        <v>0</v>
      </c>
      <c r="M120" s="16">
        <v>0</v>
      </c>
      <c r="N120" s="16">
        <v>0</v>
      </c>
      <c r="O120" s="16">
        <v>3</v>
      </c>
      <c r="P120" s="16">
        <v>3</v>
      </c>
      <c r="Q120" s="16">
        <v>0</v>
      </c>
      <c r="R120" s="16">
        <v>0</v>
      </c>
      <c r="S120" s="16">
        <f t="shared" si="33"/>
        <v>48</v>
      </c>
      <c r="T120" s="28">
        <f t="shared" si="34"/>
        <v>0</v>
      </c>
      <c r="U120" s="28">
        <f t="shared" si="35"/>
        <v>0</v>
      </c>
      <c r="V120" s="28">
        <f t="shared" si="36"/>
        <v>0</v>
      </c>
      <c r="W120" s="28">
        <f t="shared" si="37"/>
        <v>0</v>
      </c>
      <c r="X120" s="28">
        <f t="shared" si="38"/>
        <v>15</v>
      </c>
      <c r="Y120" s="28">
        <f t="shared" si="43"/>
        <v>20</v>
      </c>
      <c r="Z120" s="28">
        <f t="shared" si="39"/>
        <v>0</v>
      </c>
      <c r="AA120" s="28">
        <f t="shared" si="40"/>
        <v>0</v>
      </c>
      <c r="AB120" s="28" t="str">
        <f t="shared" si="41"/>
        <v>10</v>
      </c>
      <c r="AC120" s="22">
        <f t="shared" si="42"/>
        <v>45</v>
      </c>
      <c r="AD120" s="33">
        <v>112</v>
      </c>
    </row>
    <row r="121" spans="1:30" ht="19.899999999999999" customHeight="1" thickBot="1" x14ac:dyDescent="0.35">
      <c r="A121" s="2">
        <v>145</v>
      </c>
      <c r="B121" s="2" t="s">
        <v>579</v>
      </c>
      <c r="C121" s="2" t="s">
        <v>580</v>
      </c>
      <c r="D121" s="39" t="s">
        <v>581</v>
      </c>
      <c r="E121" s="2" t="s">
        <v>112</v>
      </c>
      <c r="F121" s="2" t="s">
        <v>582</v>
      </c>
      <c r="G121" s="18">
        <v>33309</v>
      </c>
      <c r="H121" s="23">
        <v>46226</v>
      </c>
      <c r="I121" s="12"/>
      <c r="J121" s="20">
        <v>2</v>
      </c>
      <c r="K121" s="16">
        <v>0</v>
      </c>
      <c r="L121" s="16">
        <v>0</v>
      </c>
      <c r="M121" s="16">
        <v>0</v>
      </c>
      <c r="N121" s="16">
        <v>0</v>
      </c>
      <c r="O121" s="16">
        <v>3</v>
      </c>
      <c r="P121" s="16">
        <v>3</v>
      </c>
      <c r="Q121" s="16">
        <v>0</v>
      </c>
      <c r="R121" s="16">
        <v>0</v>
      </c>
      <c r="S121" s="16">
        <f t="shared" si="33"/>
        <v>35</v>
      </c>
      <c r="T121" s="28">
        <f t="shared" si="34"/>
        <v>0</v>
      </c>
      <c r="U121" s="28">
        <f t="shared" si="35"/>
        <v>0</v>
      </c>
      <c r="V121" s="28">
        <f t="shared" si="36"/>
        <v>0</v>
      </c>
      <c r="W121" s="28">
        <f t="shared" si="37"/>
        <v>0</v>
      </c>
      <c r="X121" s="28">
        <f t="shared" si="38"/>
        <v>15</v>
      </c>
      <c r="Y121" s="28">
        <f t="shared" si="43"/>
        <v>20</v>
      </c>
      <c r="Z121" s="28">
        <f t="shared" si="39"/>
        <v>0</v>
      </c>
      <c r="AA121" s="28">
        <f t="shared" si="40"/>
        <v>0</v>
      </c>
      <c r="AB121" s="28" t="str">
        <f t="shared" si="41"/>
        <v>10</v>
      </c>
      <c r="AC121" s="22">
        <f t="shared" si="42"/>
        <v>45</v>
      </c>
      <c r="AD121" s="34">
        <v>113</v>
      </c>
    </row>
    <row r="122" spans="1:30" ht="19.899999999999999" customHeight="1" thickBot="1" x14ac:dyDescent="0.35">
      <c r="A122" s="11">
        <v>86</v>
      </c>
      <c r="B122" s="2" t="s">
        <v>390</v>
      </c>
      <c r="C122" s="17" t="s">
        <v>272</v>
      </c>
      <c r="D122" s="41" t="s">
        <v>137</v>
      </c>
      <c r="E122" s="17" t="s">
        <v>78</v>
      </c>
      <c r="F122" s="17" t="s">
        <v>391</v>
      </c>
      <c r="G122" s="18">
        <v>32103</v>
      </c>
      <c r="H122" s="23">
        <v>46226</v>
      </c>
      <c r="I122" s="12"/>
      <c r="J122" s="20">
        <v>1</v>
      </c>
      <c r="K122" s="16">
        <v>0</v>
      </c>
      <c r="L122" s="16">
        <v>0</v>
      </c>
      <c r="M122" s="16">
        <v>0</v>
      </c>
      <c r="N122" s="16">
        <v>4</v>
      </c>
      <c r="O122" s="16">
        <v>0</v>
      </c>
      <c r="P122" s="16">
        <v>0</v>
      </c>
      <c r="Q122" s="16">
        <v>0</v>
      </c>
      <c r="R122" s="16">
        <v>0</v>
      </c>
      <c r="S122" s="16">
        <f t="shared" si="33"/>
        <v>38</v>
      </c>
      <c r="T122" s="28">
        <f t="shared" si="34"/>
        <v>0</v>
      </c>
      <c r="U122" s="28">
        <f t="shared" si="35"/>
        <v>0</v>
      </c>
      <c r="V122" s="28">
        <f t="shared" si="36"/>
        <v>0</v>
      </c>
      <c r="W122" s="28">
        <f t="shared" si="37"/>
        <v>30</v>
      </c>
      <c r="X122" s="28">
        <f t="shared" si="38"/>
        <v>0</v>
      </c>
      <c r="Y122" s="28">
        <f t="shared" si="43"/>
        <v>0</v>
      </c>
      <c r="Z122" s="28">
        <f t="shared" si="39"/>
        <v>0</v>
      </c>
      <c r="AA122" s="28">
        <f t="shared" si="40"/>
        <v>0</v>
      </c>
      <c r="AB122" s="28" t="str">
        <f t="shared" si="41"/>
        <v>10</v>
      </c>
      <c r="AC122" s="22">
        <f t="shared" si="42"/>
        <v>40</v>
      </c>
      <c r="AD122" s="33">
        <v>114</v>
      </c>
    </row>
    <row r="123" spans="1:30" ht="19.899999999999999" customHeight="1" thickBot="1" x14ac:dyDescent="0.35">
      <c r="A123" s="2">
        <v>73</v>
      </c>
      <c r="B123" s="2" t="s">
        <v>339</v>
      </c>
      <c r="C123" s="2" t="s">
        <v>340</v>
      </c>
      <c r="D123" s="39" t="s">
        <v>57</v>
      </c>
      <c r="E123" s="2" t="s">
        <v>165</v>
      </c>
      <c r="F123" s="2" t="s">
        <v>341</v>
      </c>
      <c r="G123" s="18">
        <v>34957</v>
      </c>
      <c r="H123" s="23">
        <v>46226</v>
      </c>
      <c r="I123" s="12"/>
      <c r="J123" s="20">
        <v>1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2</v>
      </c>
      <c r="Q123" s="16">
        <v>2</v>
      </c>
      <c r="R123" s="16">
        <v>0</v>
      </c>
      <c r="S123" s="16">
        <f t="shared" si="33"/>
        <v>30</v>
      </c>
      <c r="T123" s="28">
        <f t="shared" si="34"/>
        <v>0</v>
      </c>
      <c r="U123" s="28">
        <f t="shared" si="35"/>
        <v>0</v>
      </c>
      <c r="V123" s="28">
        <f t="shared" si="36"/>
        <v>0</v>
      </c>
      <c r="W123" s="28">
        <f t="shared" si="37"/>
        <v>0</v>
      </c>
      <c r="X123" s="28">
        <f t="shared" si="38"/>
        <v>0</v>
      </c>
      <c r="Y123" s="28">
        <f t="shared" si="43"/>
        <v>10</v>
      </c>
      <c r="Z123" s="28">
        <f t="shared" si="39"/>
        <v>20</v>
      </c>
      <c r="AA123" s="28">
        <f t="shared" si="40"/>
        <v>0</v>
      </c>
      <c r="AB123" s="28" t="str">
        <f t="shared" si="41"/>
        <v>10</v>
      </c>
      <c r="AC123" s="22">
        <f t="shared" si="42"/>
        <v>40</v>
      </c>
      <c r="AD123" s="34">
        <v>115</v>
      </c>
    </row>
    <row r="124" spans="1:30" ht="19.899999999999999" customHeight="1" thickBot="1" x14ac:dyDescent="0.35">
      <c r="A124" s="11">
        <v>31</v>
      </c>
      <c r="B124" s="2" t="s">
        <v>184</v>
      </c>
      <c r="C124" s="2" t="s">
        <v>123</v>
      </c>
      <c r="D124" s="39" t="s">
        <v>93</v>
      </c>
      <c r="E124" s="2" t="s">
        <v>185</v>
      </c>
      <c r="F124" s="2" t="s">
        <v>186</v>
      </c>
      <c r="G124" s="18">
        <v>28316</v>
      </c>
      <c r="H124" s="23">
        <v>46226</v>
      </c>
      <c r="I124" s="12"/>
      <c r="J124" s="20">
        <v>1</v>
      </c>
      <c r="K124" s="16">
        <v>0</v>
      </c>
      <c r="L124" s="16">
        <v>0</v>
      </c>
      <c r="M124" s="16">
        <v>0</v>
      </c>
      <c r="N124" s="16">
        <v>0</v>
      </c>
      <c r="O124" s="16">
        <v>3</v>
      </c>
      <c r="P124" s="16">
        <v>2</v>
      </c>
      <c r="Q124" s="16">
        <v>0</v>
      </c>
      <c r="R124" s="16">
        <v>0</v>
      </c>
      <c r="S124" s="16">
        <f t="shared" si="33"/>
        <v>49</v>
      </c>
      <c r="T124" s="28">
        <f t="shared" si="34"/>
        <v>0</v>
      </c>
      <c r="U124" s="28">
        <f t="shared" si="35"/>
        <v>0</v>
      </c>
      <c r="V124" s="28">
        <f t="shared" si="36"/>
        <v>0</v>
      </c>
      <c r="W124" s="28">
        <f t="shared" si="37"/>
        <v>0</v>
      </c>
      <c r="X124" s="28">
        <f t="shared" si="38"/>
        <v>15</v>
      </c>
      <c r="Y124" s="28">
        <f t="shared" si="43"/>
        <v>10</v>
      </c>
      <c r="Z124" s="28">
        <f t="shared" si="39"/>
        <v>0</v>
      </c>
      <c r="AA124" s="28">
        <f t="shared" si="40"/>
        <v>0</v>
      </c>
      <c r="AB124" s="28" t="str">
        <f t="shared" si="41"/>
        <v>10</v>
      </c>
      <c r="AC124" s="22">
        <f t="shared" si="42"/>
        <v>35</v>
      </c>
      <c r="AD124" s="33">
        <v>116</v>
      </c>
    </row>
    <row r="125" spans="1:30" ht="19.899999999999999" customHeight="1" thickBot="1" x14ac:dyDescent="0.35">
      <c r="A125" s="2">
        <v>72</v>
      </c>
      <c r="B125" s="2" t="s">
        <v>334</v>
      </c>
      <c r="C125" s="38" t="s">
        <v>335</v>
      </c>
      <c r="D125" s="39" t="s">
        <v>336</v>
      </c>
      <c r="E125" s="2" t="s">
        <v>337</v>
      </c>
      <c r="F125" s="2" t="s">
        <v>338</v>
      </c>
      <c r="G125" s="18">
        <v>28248</v>
      </c>
      <c r="H125" s="23">
        <v>46226</v>
      </c>
      <c r="I125" s="12"/>
      <c r="J125" s="20">
        <v>1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2</v>
      </c>
      <c r="Q125" s="16">
        <v>0</v>
      </c>
      <c r="R125" s="16">
        <v>67</v>
      </c>
      <c r="S125" s="16">
        <f t="shared" si="33"/>
        <v>49</v>
      </c>
      <c r="T125" s="28">
        <f t="shared" si="34"/>
        <v>0</v>
      </c>
      <c r="U125" s="28">
        <f t="shared" si="35"/>
        <v>0</v>
      </c>
      <c r="V125" s="28">
        <f t="shared" si="36"/>
        <v>0</v>
      </c>
      <c r="W125" s="28">
        <f t="shared" si="37"/>
        <v>0</v>
      </c>
      <c r="X125" s="28">
        <f t="shared" si="38"/>
        <v>0</v>
      </c>
      <c r="Y125" s="28">
        <f t="shared" si="43"/>
        <v>10</v>
      </c>
      <c r="Z125" s="28">
        <f t="shared" si="39"/>
        <v>0</v>
      </c>
      <c r="AA125" s="28">
        <f t="shared" si="40"/>
        <v>15</v>
      </c>
      <c r="AB125" s="28" t="str">
        <f t="shared" si="41"/>
        <v>10</v>
      </c>
      <c r="AC125" s="22">
        <f t="shared" si="42"/>
        <v>35</v>
      </c>
      <c r="AD125" s="34">
        <v>117</v>
      </c>
    </row>
    <row r="126" spans="1:30" ht="19.899999999999999" customHeight="1" thickBot="1" x14ac:dyDescent="0.35">
      <c r="A126" s="11">
        <v>148</v>
      </c>
      <c r="B126" s="2" t="s">
        <v>589</v>
      </c>
      <c r="C126" s="2" t="s">
        <v>590</v>
      </c>
      <c r="D126" s="39" t="s">
        <v>195</v>
      </c>
      <c r="E126" s="2" t="s">
        <v>568</v>
      </c>
      <c r="F126" s="2" t="s">
        <v>591</v>
      </c>
      <c r="G126" s="18">
        <v>30791</v>
      </c>
      <c r="H126" s="23">
        <v>46226</v>
      </c>
      <c r="I126" s="12"/>
      <c r="J126" s="20">
        <v>1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2</v>
      </c>
      <c r="Q126" s="16">
        <v>0</v>
      </c>
      <c r="R126" s="16">
        <v>67</v>
      </c>
      <c r="S126" s="16">
        <f t="shared" si="33"/>
        <v>42</v>
      </c>
      <c r="T126" s="28">
        <f t="shared" si="34"/>
        <v>0</v>
      </c>
      <c r="U126" s="28">
        <f t="shared" si="35"/>
        <v>0</v>
      </c>
      <c r="V126" s="28">
        <f t="shared" si="36"/>
        <v>0</v>
      </c>
      <c r="W126" s="28">
        <f t="shared" si="37"/>
        <v>0</v>
      </c>
      <c r="X126" s="28">
        <f t="shared" si="38"/>
        <v>0</v>
      </c>
      <c r="Y126" s="28">
        <f t="shared" si="43"/>
        <v>10</v>
      </c>
      <c r="Z126" s="28">
        <f t="shared" si="39"/>
        <v>0</v>
      </c>
      <c r="AA126" s="28">
        <f t="shared" si="40"/>
        <v>15</v>
      </c>
      <c r="AB126" s="28" t="str">
        <f t="shared" si="41"/>
        <v>10</v>
      </c>
      <c r="AC126" s="22">
        <f t="shared" si="42"/>
        <v>35</v>
      </c>
      <c r="AD126" s="33">
        <v>118</v>
      </c>
    </row>
    <row r="127" spans="1:30" ht="19.899999999999999" customHeight="1" thickBot="1" x14ac:dyDescent="0.35">
      <c r="A127" s="2">
        <v>134</v>
      </c>
      <c r="B127" s="2" t="s">
        <v>544</v>
      </c>
      <c r="C127" s="2" t="s">
        <v>545</v>
      </c>
      <c r="D127" s="39" t="s">
        <v>108</v>
      </c>
      <c r="E127" s="2" t="s">
        <v>53</v>
      </c>
      <c r="F127" s="2" t="s">
        <v>546</v>
      </c>
      <c r="G127" s="18">
        <v>30209</v>
      </c>
      <c r="H127" s="23">
        <v>46226</v>
      </c>
      <c r="I127" s="12"/>
      <c r="J127" s="20">
        <v>1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3</v>
      </c>
      <c r="Q127" s="16">
        <v>0</v>
      </c>
      <c r="R127" s="16">
        <v>0</v>
      </c>
      <c r="S127" s="16">
        <f t="shared" si="33"/>
        <v>43</v>
      </c>
      <c r="T127" s="28">
        <f t="shared" si="34"/>
        <v>0</v>
      </c>
      <c r="U127" s="28">
        <f t="shared" si="35"/>
        <v>0</v>
      </c>
      <c r="V127" s="28">
        <f t="shared" si="36"/>
        <v>0</v>
      </c>
      <c r="W127" s="28">
        <f t="shared" si="37"/>
        <v>0</v>
      </c>
      <c r="X127" s="28">
        <f t="shared" si="38"/>
        <v>0</v>
      </c>
      <c r="Y127" s="28">
        <f t="shared" si="43"/>
        <v>20</v>
      </c>
      <c r="Z127" s="28">
        <f t="shared" si="39"/>
        <v>0</v>
      </c>
      <c r="AA127" s="28">
        <f t="shared" si="40"/>
        <v>0</v>
      </c>
      <c r="AB127" s="28" t="str">
        <f t="shared" si="41"/>
        <v>10</v>
      </c>
      <c r="AC127" s="22">
        <f t="shared" si="42"/>
        <v>30</v>
      </c>
      <c r="AD127" s="34">
        <v>119</v>
      </c>
    </row>
    <row r="128" spans="1:30" ht="19.899999999999999" customHeight="1" thickBot="1" x14ac:dyDescent="0.35">
      <c r="A128" s="11">
        <v>84</v>
      </c>
      <c r="B128" s="2" t="s">
        <v>384</v>
      </c>
      <c r="C128" s="2" t="s">
        <v>385</v>
      </c>
      <c r="D128" s="39" t="s">
        <v>137</v>
      </c>
      <c r="E128" s="2" t="s">
        <v>112</v>
      </c>
      <c r="F128" s="2" t="s">
        <v>386</v>
      </c>
      <c r="G128" s="18">
        <v>30233</v>
      </c>
      <c r="H128" s="23">
        <v>46226</v>
      </c>
      <c r="I128" s="12"/>
      <c r="J128" s="20">
        <v>1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1</v>
      </c>
      <c r="Q128" s="16">
        <v>1</v>
      </c>
      <c r="R128" s="16">
        <v>0</v>
      </c>
      <c r="S128" s="16">
        <f t="shared" si="33"/>
        <v>43</v>
      </c>
      <c r="T128" s="28">
        <f t="shared" si="34"/>
        <v>0</v>
      </c>
      <c r="U128" s="28">
        <f t="shared" si="35"/>
        <v>0</v>
      </c>
      <c r="V128" s="28">
        <f t="shared" si="36"/>
        <v>0</v>
      </c>
      <c r="W128" s="28">
        <f t="shared" si="37"/>
        <v>0</v>
      </c>
      <c r="X128" s="28">
        <f t="shared" si="38"/>
        <v>0</v>
      </c>
      <c r="Y128" s="28">
        <f t="shared" si="43"/>
        <v>5</v>
      </c>
      <c r="Z128" s="28">
        <f t="shared" si="39"/>
        <v>10</v>
      </c>
      <c r="AA128" s="28">
        <f t="shared" si="40"/>
        <v>0</v>
      </c>
      <c r="AB128" s="28" t="str">
        <f t="shared" si="41"/>
        <v>10</v>
      </c>
      <c r="AC128" s="22">
        <f t="shared" si="42"/>
        <v>25</v>
      </c>
      <c r="AD128" s="33">
        <v>120</v>
      </c>
    </row>
    <row r="129" spans="1:30" ht="19.899999999999999" customHeight="1" thickBot="1" x14ac:dyDescent="0.35">
      <c r="A129" s="2">
        <v>30</v>
      </c>
      <c r="B129" s="2" t="s">
        <v>179</v>
      </c>
      <c r="C129" s="2" t="s">
        <v>180</v>
      </c>
      <c r="D129" s="39" t="s">
        <v>181</v>
      </c>
      <c r="E129" s="2" t="s">
        <v>182</v>
      </c>
      <c r="F129" s="2" t="s">
        <v>183</v>
      </c>
      <c r="G129" s="18">
        <v>32189</v>
      </c>
      <c r="H129" s="23">
        <v>46226</v>
      </c>
      <c r="I129" s="12"/>
      <c r="J129" s="20">
        <v>1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2</v>
      </c>
      <c r="Q129" s="16">
        <v>0</v>
      </c>
      <c r="R129" s="16">
        <v>0</v>
      </c>
      <c r="S129" s="16">
        <f t="shared" si="33"/>
        <v>38</v>
      </c>
      <c r="T129" s="28">
        <f t="shared" si="34"/>
        <v>0</v>
      </c>
      <c r="U129" s="28">
        <f t="shared" si="35"/>
        <v>0</v>
      </c>
      <c r="V129" s="28">
        <f t="shared" si="36"/>
        <v>0</v>
      </c>
      <c r="W129" s="28">
        <f t="shared" si="37"/>
        <v>0</v>
      </c>
      <c r="X129" s="28">
        <f t="shared" si="38"/>
        <v>0</v>
      </c>
      <c r="Y129" s="28">
        <f t="shared" si="43"/>
        <v>10</v>
      </c>
      <c r="Z129" s="28">
        <f t="shared" si="39"/>
        <v>0</v>
      </c>
      <c r="AA129" s="28">
        <f t="shared" si="40"/>
        <v>0</v>
      </c>
      <c r="AB129" s="28" t="str">
        <f t="shared" si="41"/>
        <v>10</v>
      </c>
      <c r="AC129" s="22">
        <f t="shared" si="42"/>
        <v>20</v>
      </c>
      <c r="AD129" s="34">
        <v>121</v>
      </c>
    </row>
    <row r="130" spans="1:30" ht="19.899999999999999" customHeight="1" thickBot="1" x14ac:dyDescent="0.35">
      <c r="A130" s="11">
        <v>63</v>
      </c>
      <c r="B130" s="2" t="s">
        <v>301</v>
      </c>
      <c r="C130" s="2" t="s">
        <v>123</v>
      </c>
      <c r="D130" s="39" t="s">
        <v>93</v>
      </c>
      <c r="E130" s="2" t="s">
        <v>185</v>
      </c>
      <c r="F130" s="2" t="s">
        <v>186</v>
      </c>
      <c r="G130" s="18">
        <v>28316</v>
      </c>
      <c r="H130" s="23">
        <v>46226</v>
      </c>
      <c r="I130" s="12"/>
      <c r="J130" s="20">
        <v>1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2</v>
      </c>
      <c r="Q130" s="16">
        <v>0</v>
      </c>
      <c r="R130" s="16">
        <v>0</v>
      </c>
      <c r="S130" s="16">
        <f t="shared" si="33"/>
        <v>49</v>
      </c>
      <c r="T130" s="28">
        <f t="shared" si="34"/>
        <v>0</v>
      </c>
      <c r="U130" s="28">
        <f t="shared" si="35"/>
        <v>0</v>
      </c>
      <c r="V130" s="28">
        <f t="shared" si="36"/>
        <v>0</v>
      </c>
      <c r="W130" s="28">
        <f t="shared" si="37"/>
        <v>0</v>
      </c>
      <c r="X130" s="28">
        <f t="shared" si="38"/>
        <v>0</v>
      </c>
      <c r="Y130" s="28">
        <f t="shared" si="43"/>
        <v>10</v>
      </c>
      <c r="Z130" s="28">
        <f t="shared" si="39"/>
        <v>0</v>
      </c>
      <c r="AA130" s="28">
        <f t="shared" si="40"/>
        <v>0</v>
      </c>
      <c r="AB130" s="28" t="str">
        <f t="shared" si="41"/>
        <v>10</v>
      </c>
      <c r="AC130" s="22">
        <f t="shared" si="42"/>
        <v>20</v>
      </c>
      <c r="AD130" s="33">
        <v>122</v>
      </c>
    </row>
    <row r="131" spans="1:30" ht="19.899999999999999" customHeight="1" thickBot="1" x14ac:dyDescent="0.35">
      <c r="A131" s="2">
        <v>137</v>
      </c>
      <c r="B131" s="2" t="s">
        <v>552</v>
      </c>
      <c r="C131" s="2" t="s">
        <v>553</v>
      </c>
      <c r="D131" s="39" t="s">
        <v>554</v>
      </c>
      <c r="E131" s="2" t="s">
        <v>78</v>
      </c>
      <c r="F131" s="2" t="s">
        <v>555</v>
      </c>
      <c r="G131" s="18">
        <v>29483</v>
      </c>
      <c r="H131" s="23">
        <v>46226</v>
      </c>
      <c r="I131" s="12"/>
      <c r="J131" s="20">
        <v>1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2</v>
      </c>
      <c r="Q131" s="16">
        <v>0</v>
      </c>
      <c r="R131" s="16">
        <v>0</v>
      </c>
      <c r="S131" s="16">
        <f t="shared" si="33"/>
        <v>45</v>
      </c>
      <c r="T131" s="28">
        <f t="shared" si="34"/>
        <v>0</v>
      </c>
      <c r="U131" s="28">
        <f t="shared" si="35"/>
        <v>0</v>
      </c>
      <c r="V131" s="28">
        <f t="shared" si="36"/>
        <v>0</v>
      </c>
      <c r="W131" s="28">
        <f t="shared" si="37"/>
        <v>0</v>
      </c>
      <c r="X131" s="28">
        <f t="shared" si="38"/>
        <v>0</v>
      </c>
      <c r="Y131" s="28">
        <f t="shared" si="43"/>
        <v>10</v>
      </c>
      <c r="Z131" s="28">
        <f t="shared" si="39"/>
        <v>0</v>
      </c>
      <c r="AA131" s="28">
        <f t="shared" si="40"/>
        <v>0</v>
      </c>
      <c r="AB131" s="28" t="str">
        <f t="shared" si="41"/>
        <v>10</v>
      </c>
      <c r="AC131" s="22">
        <f t="shared" si="42"/>
        <v>20</v>
      </c>
      <c r="AD131" s="34">
        <v>123</v>
      </c>
    </row>
    <row r="132" spans="1:30" ht="19.899999999999999" customHeight="1" thickBot="1" x14ac:dyDescent="0.35">
      <c r="A132" s="11">
        <v>5</v>
      </c>
      <c r="B132" s="2" t="s">
        <v>70</v>
      </c>
      <c r="C132" s="2" t="s">
        <v>71</v>
      </c>
      <c r="D132" s="39" t="s">
        <v>72</v>
      </c>
      <c r="E132" s="2" t="s">
        <v>73</v>
      </c>
      <c r="F132" s="2" t="s">
        <v>74</v>
      </c>
      <c r="G132" s="18">
        <v>26506</v>
      </c>
      <c r="H132" s="23">
        <v>46226</v>
      </c>
      <c r="I132" s="12"/>
      <c r="J132" s="20">
        <v>1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f t="shared" si="33"/>
        <v>53</v>
      </c>
      <c r="T132" s="28">
        <f t="shared" si="34"/>
        <v>0</v>
      </c>
      <c r="U132" s="28">
        <f t="shared" si="35"/>
        <v>0</v>
      </c>
      <c r="V132" s="28">
        <f t="shared" si="36"/>
        <v>0</v>
      </c>
      <c r="W132" s="28">
        <f t="shared" si="37"/>
        <v>0</v>
      </c>
      <c r="X132" s="28">
        <f t="shared" si="38"/>
        <v>0</v>
      </c>
      <c r="Y132" s="28">
        <f t="shared" si="43"/>
        <v>0</v>
      </c>
      <c r="Z132" s="28">
        <f t="shared" si="39"/>
        <v>0</v>
      </c>
      <c r="AA132" s="28">
        <f t="shared" si="40"/>
        <v>0</v>
      </c>
      <c r="AB132" s="28">
        <f t="shared" si="41"/>
        <v>20</v>
      </c>
      <c r="AC132" s="22">
        <f t="shared" si="42"/>
        <v>20</v>
      </c>
      <c r="AD132" s="33">
        <v>124</v>
      </c>
    </row>
    <row r="133" spans="1:30" ht="19.899999999999999" customHeight="1" thickBot="1" x14ac:dyDescent="0.35">
      <c r="A133" s="2">
        <v>12</v>
      </c>
      <c r="B133" s="2" t="s">
        <v>106</v>
      </c>
      <c r="C133" s="2" t="s">
        <v>107</v>
      </c>
      <c r="D133" s="39" t="s">
        <v>108</v>
      </c>
      <c r="E133" s="2" t="s">
        <v>62</v>
      </c>
      <c r="F133" s="2" t="s">
        <v>109</v>
      </c>
      <c r="G133" s="18">
        <v>24527</v>
      </c>
      <c r="H133" s="23">
        <v>46226</v>
      </c>
      <c r="I133" s="12"/>
      <c r="J133" s="20">
        <v>2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f t="shared" si="33"/>
        <v>59</v>
      </c>
      <c r="T133" s="28">
        <f t="shared" si="34"/>
        <v>0</v>
      </c>
      <c r="U133" s="28">
        <f t="shared" si="35"/>
        <v>0</v>
      </c>
      <c r="V133" s="28">
        <f t="shared" si="36"/>
        <v>0</v>
      </c>
      <c r="W133" s="28">
        <f t="shared" si="37"/>
        <v>0</v>
      </c>
      <c r="X133" s="28">
        <f t="shared" si="38"/>
        <v>0</v>
      </c>
      <c r="Y133" s="28">
        <f t="shared" si="43"/>
        <v>0</v>
      </c>
      <c r="Z133" s="28">
        <f t="shared" si="39"/>
        <v>0</v>
      </c>
      <c r="AA133" s="28">
        <f t="shared" si="40"/>
        <v>0</v>
      </c>
      <c r="AB133" s="28">
        <f t="shared" si="41"/>
        <v>20</v>
      </c>
      <c r="AC133" s="22">
        <f t="shared" si="42"/>
        <v>20</v>
      </c>
      <c r="AD133" s="34">
        <v>125</v>
      </c>
    </row>
    <row r="134" spans="1:30" ht="19.899999999999999" customHeight="1" thickBot="1" x14ac:dyDescent="0.35">
      <c r="A134" s="11">
        <v>19</v>
      </c>
      <c r="B134" s="2" t="s">
        <v>135</v>
      </c>
      <c r="C134" s="2" t="s">
        <v>136</v>
      </c>
      <c r="D134" s="39" t="s">
        <v>137</v>
      </c>
      <c r="E134" s="2" t="s">
        <v>138</v>
      </c>
      <c r="F134" s="2" t="s">
        <v>139</v>
      </c>
      <c r="G134" s="18">
        <v>24170</v>
      </c>
      <c r="H134" s="23">
        <v>46226</v>
      </c>
      <c r="I134" s="12"/>
      <c r="J134" s="20">
        <v>1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f t="shared" si="33"/>
        <v>60</v>
      </c>
      <c r="T134" s="28">
        <f t="shared" si="34"/>
        <v>0</v>
      </c>
      <c r="U134" s="28">
        <f t="shared" si="35"/>
        <v>0</v>
      </c>
      <c r="V134" s="28">
        <f t="shared" si="36"/>
        <v>0</v>
      </c>
      <c r="W134" s="28">
        <f t="shared" si="37"/>
        <v>0</v>
      </c>
      <c r="X134" s="28">
        <f t="shared" si="38"/>
        <v>0</v>
      </c>
      <c r="Y134" s="28">
        <f t="shared" si="43"/>
        <v>0</v>
      </c>
      <c r="Z134" s="28">
        <f t="shared" si="39"/>
        <v>0</v>
      </c>
      <c r="AA134" s="28">
        <f t="shared" si="40"/>
        <v>0</v>
      </c>
      <c r="AB134" s="28">
        <f t="shared" si="41"/>
        <v>20</v>
      </c>
      <c r="AC134" s="22">
        <f t="shared" si="42"/>
        <v>20</v>
      </c>
      <c r="AD134" s="33">
        <v>126</v>
      </c>
    </row>
    <row r="135" spans="1:30" ht="19.899999999999999" customHeight="1" thickBot="1" x14ac:dyDescent="0.35">
      <c r="A135" s="2">
        <v>79</v>
      </c>
      <c r="B135" s="2" t="s">
        <v>363</v>
      </c>
      <c r="C135" s="2" t="s">
        <v>364</v>
      </c>
      <c r="D135" s="39" t="s">
        <v>357</v>
      </c>
      <c r="E135" s="2" t="s">
        <v>284</v>
      </c>
      <c r="F135" s="2" t="s">
        <v>365</v>
      </c>
      <c r="G135" s="18">
        <v>24848</v>
      </c>
      <c r="H135" s="23">
        <v>46226</v>
      </c>
      <c r="I135" s="12"/>
      <c r="J135" s="20">
        <v>1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f t="shared" si="33"/>
        <v>58</v>
      </c>
      <c r="T135" s="28">
        <f t="shared" si="34"/>
        <v>0</v>
      </c>
      <c r="U135" s="28">
        <f t="shared" si="35"/>
        <v>0</v>
      </c>
      <c r="V135" s="28">
        <f t="shared" si="36"/>
        <v>0</v>
      </c>
      <c r="W135" s="28">
        <f t="shared" si="37"/>
        <v>0</v>
      </c>
      <c r="X135" s="28">
        <f t="shared" si="38"/>
        <v>0</v>
      </c>
      <c r="Y135" s="28">
        <f t="shared" si="43"/>
        <v>0</v>
      </c>
      <c r="Z135" s="28">
        <f t="shared" si="39"/>
        <v>0</v>
      </c>
      <c r="AA135" s="28">
        <f t="shared" si="40"/>
        <v>0</v>
      </c>
      <c r="AB135" s="28">
        <f t="shared" si="41"/>
        <v>20</v>
      </c>
      <c r="AC135" s="22">
        <f t="shared" si="42"/>
        <v>20</v>
      </c>
      <c r="AD135" s="34">
        <v>127</v>
      </c>
    </row>
    <row r="136" spans="1:30" ht="19.899999999999999" customHeight="1" thickBot="1" x14ac:dyDescent="0.35">
      <c r="A136" s="11">
        <v>80</v>
      </c>
      <c r="B136" s="2" t="s">
        <v>366</v>
      </c>
      <c r="C136" s="17" t="s">
        <v>367</v>
      </c>
      <c r="D136" s="41" t="s">
        <v>368</v>
      </c>
      <c r="E136" s="17" t="s">
        <v>202</v>
      </c>
      <c r="F136" s="17" t="s">
        <v>369</v>
      </c>
      <c r="G136" s="18">
        <v>25724</v>
      </c>
      <c r="H136" s="23">
        <v>46226</v>
      </c>
      <c r="I136" s="12"/>
      <c r="J136" s="20">
        <v>1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f t="shared" si="33"/>
        <v>56</v>
      </c>
      <c r="T136" s="28">
        <f t="shared" si="34"/>
        <v>0</v>
      </c>
      <c r="U136" s="28">
        <f t="shared" si="35"/>
        <v>0</v>
      </c>
      <c r="V136" s="28">
        <f t="shared" si="36"/>
        <v>0</v>
      </c>
      <c r="W136" s="28">
        <f t="shared" si="37"/>
        <v>0</v>
      </c>
      <c r="X136" s="28">
        <f t="shared" si="38"/>
        <v>0</v>
      </c>
      <c r="Y136" s="28">
        <f t="shared" si="43"/>
        <v>0</v>
      </c>
      <c r="Z136" s="28">
        <f t="shared" si="39"/>
        <v>0</v>
      </c>
      <c r="AA136" s="28">
        <f t="shared" si="40"/>
        <v>0</v>
      </c>
      <c r="AB136" s="28">
        <f t="shared" si="41"/>
        <v>20</v>
      </c>
      <c r="AC136" s="22">
        <f t="shared" si="42"/>
        <v>20</v>
      </c>
      <c r="AD136" s="33">
        <v>128</v>
      </c>
    </row>
    <row r="137" spans="1:30" ht="19.899999999999999" customHeight="1" thickBot="1" x14ac:dyDescent="0.35">
      <c r="A137" s="2">
        <v>82</v>
      </c>
      <c r="B137" s="49" t="s">
        <v>375</v>
      </c>
      <c r="C137" s="17" t="s">
        <v>376</v>
      </c>
      <c r="D137" s="41" t="s">
        <v>377</v>
      </c>
      <c r="E137" s="17" t="s">
        <v>378</v>
      </c>
      <c r="F137" s="2" t="s">
        <v>379</v>
      </c>
      <c r="G137" s="18">
        <v>24210</v>
      </c>
      <c r="H137" s="23">
        <v>46226</v>
      </c>
      <c r="I137" s="12"/>
      <c r="J137" s="20">
        <v>1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f t="shared" ref="S137:S155" si="44">DATEDIF(G137,H137,"y")</f>
        <v>60</v>
      </c>
      <c r="T137" s="28">
        <f t="shared" ref="T137:T155" si="45">K137*17</f>
        <v>0</v>
      </c>
      <c r="U137" s="28">
        <f t="shared" ref="U137:U155" si="46">IF(L137&lt;=17,L137*K137,IF(L137&gt;17,17*K137))</f>
        <v>0</v>
      </c>
      <c r="V137" s="28">
        <f t="shared" ref="V137:V155" si="47">M137*17</f>
        <v>0</v>
      </c>
      <c r="W137" s="28">
        <f t="shared" ref="W137:W155" si="48">IF(N137=0,0,IF(N137=4,30,IF(N137=5,40,IF(N137=6,50,IF(N137=7,60,IF(N137=8,70,IF(N137=9,80,IF(N137=10,90))))))))</f>
        <v>0</v>
      </c>
      <c r="X137" s="28">
        <f t="shared" ref="X137:X155" si="49">IF(O137=3,15,IF(O137=0,0))</f>
        <v>0</v>
      </c>
      <c r="Y137" s="28">
        <f t="shared" si="43"/>
        <v>0</v>
      </c>
      <c r="Z137" s="28">
        <f t="shared" ref="Z137:Z155" si="50">Q137*10</f>
        <v>0</v>
      </c>
      <c r="AA137" s="28">
        <f t="shared" ref="AA137:AA155" si="51">IF(R137&lt;50,0,IF(R137&lt;=59,10,IF(R137&lt;=66,12,IF(R137&lt;=69,15,IF(R137&gt;=70,17)))))</f>
        <v>0</v>
      </c>
      <c r="AB137" s="28">
        <f t="shared" ref="AB137:AB155" si="52">IF(S137&gt;50,20,IF(S137&lt;=50,"10"))</f>
        <v>20</v>
      </c>
      <c r="AC137" s="22">
        <f t="shared" ref="AC137:AC155" si="53">T137+W137+X137+Y137+Z137+AA137+AB137+U137+V137</f>
        <v>20</v>
      </c>
      <c r="AD137" s="34">
        <v>129</v>
      </c>
    </row>
    <row r="138" spans="1:30" ht="19.899999999999999" customHeight="1" thickBot="1" x14ac:dyDescent="0.35">
      <c r="A138" s="11">
        <v>91</v>
      </c>
      <c r="B138" s="2" t="s">
        <v>405</v>
      </c>
      <c r="C138" s="2" t="s">
        <v>406</v>
      </c>
      <c r="D138" s="39" t="s">
        <v>407</v>
      </c>
      <c r="E138" s="2" t="s">
        <v>62</v>
      </c>
      <c r="F138" s="2" t="s">
        <v>408</v>
      </c>
      <c r="G138" s="18">
        <v>26830</v>
      </c>
      <c r="H138" s="23">
        <v>46226</v>
      </c>
      <c r="I138" s="12"/>
      <c r="J138" s="20">
        <v>2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f t="shared" si="44"/>
        <v>53</v>
      </c>
      <c r="T138" s="28">
        <f t="shared" si="45"/>
        <v>0</v>
      </c>
      <c r="U138" s="28">
        <f t="shared" si="46"/>
        <v>0</v>
      </c>
      <c r="V138" s="28">
        <f t="shared" si="47"/>
        <v>0</v>
      </c>
      <c r="W138" s="28">
        <f t="shared" si="48"/>
        <v>0</v>
      </c>
      <c r="X138" s="28">
        <f t="shared" si="49"/>
        <v>0</v>
      </c>
      <c r="Y138" s="28">
        <f t="shared" si="43"/>
        <v>0</v>
      </c>
      <c r="Z138" s="28">
        <f t="shared" si="50"/>
        <v>0</v>
      </c>
      <c r="AA138" s="28">
        <f t="shared" si="51"/>
        <v>0</v>
      </c>
      <c r="AB138" s="28">
        <f t="shared" si="52"/>
        <v>20</v>
      </c>
      <c r="AC138" s="22">
        <f t="shared" si="53"/>
        <v>20</v>
      </c>
      <c r="AD138" s="33">
        <v>130</v>
      </c>
    </row>
    <row r="139" spans="1:30" ht="19.899999999999999" customHeight="1" thickBot="1" x14ac:dyDescent="0.35">
      <c r="A139" s="2">
        <v>98</v>
      </c>
      <c r="B139" s="2" t="s">
        <v>428</v>
      </c>
      <c r="C139" s="2" t="s">
        <v>429</v>
      </c>
      <c r="D139" s="39" t="s">
        <v>169</v>
      </c>
      <c r="E139" s="2" t="s">
        <v>233</v>
      </c>
      <c r="F139" s="2" t="s">
        <v>430</v>
      </c>
      <c r="G139" s="18">
        <v>26315</v>
      </c>
      <c r="H139" s="23">
        <v>46226</v>
      </c>
      <c r="I139" s="12"/>
      <c r="J139" s="20">
        <v>1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f t="shared" si="44"/>
        <v>54</v>
      </c>
      <c r="T139" s="28">
        <f t="shared" si="45"/>
        <v>0</v>
      </c>
      <c r="U139" s="28">
        <f t="shared" si="46"/>
        <v>0</v>
      </c>
      <c r="V139" s="28">
        <f t="shared" si="47"/>
        <v>0</v>
      </c>
      <c r="W139" s="28">
        <f t="shared" si="48"/>
        <v>0</v>
      </c>
      <c r="X139" s="28">
        <f t="shared" si="49"/>
        <v>0</v>
      </c>
      <c r="Y139" s="28">
        <f t="shared" si="43"/>
        <v>0</v>
      </c>
      <c r="Z139" s="28">
        <f t="shared" si="50"/>
        <v>0</v>
      </c>
      <c r="AA139" s="28">
        <f t="shared" si="51"/>
        <v>0</v>
      </c>
      <c r="AB139" s="28">
        <f t="shared" si="52"/>
        <v>20</v>
      </c>
      <c r="AC139" s="22">
        <f t="shared" si="53"/>
        <v>20</v>
      </c>
      <c r="AD139" s="34">
        <v>131</v>
      </c>
    </row>
    <row r="140" spans="1:30" ht="19.899999999999999" customHeight="1" thickBot="1" x14ac:dyDescent="0.35">
      <c r="A140" s="11">
        <v>107</v>
      </c>
      <c r="B140" s="2" t="s">
        <v>457</v>
      </c>
      <c r="C140" s="2" t="s">
        <v>458</v>
      </c>
      <c r="D140" s="39" t="s">
        <v>459</v>
      </c>
      <c r="E140" s="2" t="s">
        <v>62</v>
      </c>
      <c r="F140" s="2" t="s">
        <v>460</v>
      </c>
      <c r="G140" s="18">
        <v>27141</v>
      </c>
      <c r="H140" s="23">
        <v>46226</v>
      </c>
      <c r="I140" s="12"/>
      <c r="J140" s="20">
        <v>2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f t="shared" si="44"/>
        <v>52</v>
      </c>
      <c r="T140" s="28">
        <f t="shared" si="45"/>
        <v>0</v>
      </c>
      <c r="U140" s="28">
        <f t="shared" si="46"/>
        <v>0</v>
      </c>
      <c r="V140" s="28">
        <f t="shared" si="47"/>
        <v>0</v>
      </c>
      <c r="W140" s="28">
        <f t="shared" si="48"/>
        <v>0</v>
      </c>
      <c r="X140" s="28">
        <f t="shared" si="49"/>
        <v>0</v>
      </c>
      <c r="Y140" s="28">
        <f t="shared" si="43"/>
        <v>0</v>
      </c>
      <c r="Z140" s="28">
        <f t="shared" si="50"/>
        <v>0</v>
      </c>
      <c r="AA140" s="28">
        <f t="shared" si="51"/>
        <v>0</v>
      </c>
      <c r="AB140" s="28">
        <f t="shared" si="52"/>
        <v>20</v>
      </c>
      <c r="AC140" s="22">
        <f t="shared" si="53"/>
        <v>20</v>
      </c>
      <c r="AD140" s="33">
        <v>132</v>
      </c>
    </row>
    <row r="141" spans="1:30" ht="19.899999999999999" customHeight="1" thickBot="1" x14ac:dyDescent="0.35">
      <c r="A141" s="2">
        <v>143</v>
      </c>
      <c r="B141" s="2" t="s">
        <v>573</v>
      </c>
      <c r="C141" s="2" t="s">
        <v>574</v>
      </c>
      <c r="D141" s="39" t="s">
        <v>84</v>
      </c>
      <c r="E141" s="2" t="s">
        <v>85</v>
      </c>
      <c r="F141" s="2" t="s">
        <v>575</v>
      </c>
      <c r="G141" s="18">
        <v>25882</v>
      </c>
      <c r="H141" s="23">
        <v>46226</v>
      </c>
      <c r="I141" s="12"/>
      <c r="J141" s="20">
        <v>1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f t="shared" si="44"/>
        <v>55</v>
      </c>
      <c r="T141" s="28">
        <f t="shared" si="45"/>
        <v>0</v>
      </c>
      <c r="U141" s="28">
        <f t="shared" si="46"/>
        <v>0</v>
      </c>
      <c r="V141" s="28">
        <f t="shared" si="47"/>
        <v>0</v>
      </c>
      <c r="W141" s="28">
        <f t="shared" si="48"/>
        <v>0</v>
      </c>
      <c r="X141" s="28">
        <f t="shared" si="49"/>
        <v>0</v>
      </c>
      <c r="Y141" s="28">
        <f t="shared" ref="Y141:Y155" si="54">IF(P141=0,0,IF(P141=1,5,IF(P141=2,10,IF(P141=3,20,IF(P141=4,30,IF(P141=5,40))))))</f>
        <v>0</v>
      </c>
      <c r="Z141" s="28">
        <f t="shared" si="50"/>
        <v>0</v>
      </c>
      <c r="AA141" s="28">
        <f t="shared" si="51"/>
        <v>0</v>
      </c>
      <c r="AB141" s="28">
        <f t="shared" si="52"/>
        <v>20</v>
      </c>
      <c r="AC141" s="22">
        <f t="shared" si="53"/>
        <v>20</v>
      </c>
      <c r="AD141" s="34">
        <v>133</v>
      </c>
    </row>
    <row r="142" spans="1:30" ht="19.899999999999999" customHeight="1" thickBot="1" x14ac:dyDescent="0.35">
      <c r="A142" s="11">
        <v>146</v>
      </c>
      <c r="B142" s="2" t="s">
        <v>583</v>
      </c>
      <c r="C142" s="2" t="s">
        <v>584</v>
      </c>
      <c r="D142" s="39" t="s">
        <v>201</v>
      </c>
      <c r="E142" s="2" t="s">
        <v>58</v>
      </c>
      <c r="F142" s="2" t="s">
        <v>585</v>
      </c>
      <c r="G142" s="18">
        <v>26451</v>
      </c>
      <c r="H142" s="23">
        <v>46226</v>
      </c>
      <c r="I142" s="12"/>
      <c r="J142" s="20">
        <v>1</v>
      </c>
      <c r="K142" s="16">
        <v>0</v>
      </c>
      <c r="L142" s="16">
        <v>0</v>
      </c>
      <c r="M142" s="16">
        <v>0</v>
      </c>
      <c r="N142" s="16">
        <v>0</v>
      </c>
      <c r="O142" s="16">
        <v>0</v>
      </c>
      <c r="P142" s="16">
        <v>0</v>
      </c>
      <c r="Q142" s="16">
        <v>0</v>
      </c>
      <c r="R142" s="16">
        <v>0</v>
      </c>
      <c r="S142" s="16">
        <f t="shared" si="44"/>
        <v>54</v>
      </c>
      <c r="T142" s="28">
        <f t="shared" si="45"/>
        <v>0</v>
      </c>
      <c r="U142" s="28">
        <f t="shared" si="46"/>
        <v>0</v>
      </c>
      <c r="V142" s="28">
        <f t="shared" si="47"/>
        <v>0</v>
      </c>
      <c r="W142" s="28">
        <f t="shared" si="48"/>
        <v>0</v>
      </c>
      <c r="X142" s="28">
        <f t="shared" si="49"/>
        <v>0</v>
      </c>
      <c r="Y142" s="28">
        <f t="shared" si="54"/>
        <v>0</v>
      </c>
      <c r="Z142" s="28">
        <f t="shared" si="50"/>
        <v>0</v>
      </c>
      <c r="AA142" s="28">
        <f t="shared" si="51"/>
        <v>0</v>
      </c>
      <c r="AB142" s="28">
        <f t="shared" si="52"/>
        <v>20</v>
      </c>
      <c r="AC142" s="22">
        <f t="shared" si="53"/>
        <v>20</v>
      </c>
      <c r="AD142" s="33">
        <v>134</v>
      </c>
    </row>
    <row r="143" spans="1:30" ht="19.899999999999999" customHeight="1" thickBot="1" x14ac:dyDescent="0.35">
      <c r="A143" s="2">
        <v>21</v>
      </c>
      <c r="B143" s="2" t="s">
        <v>144</v>
      </c>
      <c r="C143" s="2" t="s">
        <v>145</v>
      </c>
      <c r="D143" s="39" t="s">
        <v>146</v>
      </c>
      <c r="E143" s="2" t="s">
        <v>147</v>
      </c>
      <c r="F143" s="2" t="s">
        <v>148</v>
      </c>
      <c r="G143" s="18">
        <v>31495</v>
      </c>
      <c r="H143" s="23">
        <v>46226</v>
      </c>
      <c r="I143" s="12"/>
      <c r="J143" s="20">
        <v>1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1</v>
      </c>
      <c r="Q143" s="16">
        <v>0</v>
      </c>
      <c r="R143" s="16">
        <v>0</v>
      </c>
      <c r="S143" s="16">
        <f t="shared" si="44"/>
        <v>40</v>
      </c>
      <c r="T143" s="28">
        <f t="shared" si="45"/>
        <v>0</v>
      </c>
      <c r="U143" s="28">
        <f t="shared" si="46"/>
        <v>0</v>
      </c>
      <c r="V143" s="28">
        <f t="shared" si="47"/>
        <v>0</v>
      </c>
      <c r="W143" s="28">
        <f t="shared" si="48"/>
        <v>0</v>
      </c>
      <c r="X143" s="28">
        <f t="shared" si="49"/>
        <v>0</v>
      </c>
      <c r="Y143" s="28">
        <f t="shared" si="54"/>
        <v>5</v>
      </c>
      <c r="Z143" s="28">
        <f t="shared" si="50"/>
        <v>0</v>
      </c>
      <c r="AA143" s="28">
        <f t="shared" si="51"/>
        <v>0</v>
      </c>
      <c r="AB143" s="28" t="str">
        <f t="shared" si="52"/>
        <v>10</v>
      </c>
      <c r="AC143" s="22">
        <f t="shared" si="53"/>
        <v>15</v>
      </c>
      <c r="AD143" s="34">
        <v>135</v>
      </c>
    </row>
    <row r="144" spans="1:30" ht="19.899999999999999" customHeight="1" thickBot="1" x14ac:dyDescent="0.35">
      <c r="A144" s="11">
        <v>64</v>
      </c>
      <c r="B144" s="2" t="s">
        <v>302</v>
      </c>
      <c r="C144" s="2" t="s">
        <v>303</v>
      </c>
      <c r="D144" s="39" t="s">
        <v>124</v>
      </c>
      <c r="E144" s="2" t="s">
        <v>304</v>
      </c>
      <c r="F144" s="2" t="s">
        <v>305</v>
      </c>
      <c r="G144" s="18">
        <v>29207</v>
      </c>
      <c r="H144" s="23">
        <v>46226</v>
      </c>
      <c r="I144" s="12"/>
      <c r="J144" s="20">
        <v>1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1</v>
      </c>
      <c r="Q144" s="16">
        <v>0</v>
      </c>
      <c r="R144" s="16">
        <v>0</v>
      </c>
      <c r="S144" s="16">
        <f t="shared" si="44"/>
        <v>46</v>
      </c>
      <c r="T144" s="28">
        <f t="shared" si="45"/>
        <v>0</v>
      </c>
      <c r="U144" s="28">
        <f t="shared" si="46"/>
        <v>0</v>
      </c>
      <c r="V144" s="28">
        <f t="shared" si="47"/>
        <v>0</v>
      </c>
      <c r="W144" s="28">
        <f t="shared" si="48"/>
        <v>0</v>
      </c>
      <c r="X144" s="28">
        <f t="shared" si="49"/>
        <v>0</v>
      </c>
      <c r="Y144" s="28">
        <f t="shared" si="54"/>
        <v>5</v>
      </c>
      <c r="Z144" s="28">
        <f t="shared" si="50"/>
        <v>0</v>
      </c>
      <c r="AA144" s="28">
        <f t="shared" si="51"/>
        <v>0</v>
      </c>
      <c r="AB144" s="28" t="str">
        <f t="shared" si="52"/>
        <v>10</v>
      </c>
      <c r="AC144" s="22">
        <f t="shared" si="53"/>
        <v>15</v>
      </c>
      <c r="AD144" s="33">
        <v>136</v>
      </c>
    </row>
    <row r="145" spans="1:30" ht="19.899999999999999" customHeight="1" thickBot="1" x14ac:dyDescent="0.35">
      <c r="A145" s="2">
        <v>81</v>
      </c>
      <c r="B145" s="2" t="s">
        <v>370</v>
      </c>
      <c r="C145" s="2" t="s">
        <v>371</v>
      </c>
      <c r="D145" s="39" t="s">
        <v>372</v>
      </c>
      <c r="E145" s="2" t="s">
        <v>373</v>
      </c>
      <c r="F145" s="2" t="s">
        <v>374</v>
      </c>
      <c r="G145" s="18">
        <v>33329</v>
      </c>
      <c r="H145" s="23">
        <v>46226</v>
      </c>
      <c r="I145" s="12"/>
      <c r="J145" s="20">
        <v>1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1</v>
      </c>
      <c r="Q145" s="16">
        <v>0</v>
      </c>
      <c r="R145" s="16">
        <v>0</v>
      </c>
      <c r="S145" s="16">
        <f t="shared" si="44"/>
        <v>35</v>
      </c>
      <c r="T145" s="28">
        <f t="shared" si="45"/>
        <v>0</v>
      </c>
      <c r="U145" s="28">
        <f t="shared" si="46"/>
        <v>0</v>
      </c>
      <c r="V145" s="28">
        <f t="shared" si="47"/>
        <v>0</v>
      </c>
      <c r="W145" s="28">
        <f t="shared" si="48"/>
        <v>0</v>
      </c>
      <c r="X145" s="28">
        <f t="shared" si="49"/>
        <v>0</v>
      </c>
      <c r="Y145" s="28">
        <f t="shared" si="54"/>
        <v>5</v>
      </c>
      <c r="Z145" s="28">
        <f t="shared" si="50"/>
        <v>0</v>
      </c>
      <c r="AA145" s="28">
        <f t="shared" si="51"/>
        <v>0</v>
      </c>
      <c r="AB145" s="28" t="str">
        <f t="shared" si="52"/>
        <v>10</v>
      </c>
      <c r="AC145" s="22">
        <f t="shared" si="53"/>
        <v>15</v>
      </c>
      <c r="AD145" s="34">
        <v>137</v>
      </c>
    </row>
    <row r="146" spans="1:30" ht="19.899999999999999" customHeight="1" thickBot="1" x14ac:dyDescent="0.35">
      <c r="A146" s="11">
        <v>85</v>
      </c>
      <c r="B146" s="2" t="s">
        <v>387</v>
      </c>
      <c r="C146" s="2" t="s">
        <v>388</v>
      </c>
      <c r="D146" s="39" t="s">
        <v>129</v>
      </c>
      <c r="E146" s="2" t="s">
        <v>78</v>
      </c>
      <c r="F146" s="2" t="s">
        <v>389</v>
      </c>
      <c r="G146" s="18">
        <v>30648</v>
      </c>
      <c r="H146" s="23">
        <v>46226</v>
      </c>
      <c r="I146" s="12"/>
      <c r="J146" s="20">
        <v>1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1</v>
      </c>
      <c r="Q146" s="16">
        <v>0</v>
      </c>
      <c r="R146" s="16">
        <v>0</v>
      </c>
      <c r="S146" s="16">
        <f t="shared" si="44"/>
        <v>42</v>
      </c>
      <c r="T146" s="28">
        <f t="shared" si="45"/>
        <v>0</v>
      </c>
      <c r="U146" s="28">
        <f t="shared" si="46"/>
        <v>0</v>
      </c>
      <c r="V146" s="28">
        <f t="shared" si="47"/>
        <v>0</v>
      </c>
      <c r="W146" s="28">
        <f t="shared" si="48"/>
        <v>0</v>
      </c>
      <c r="X146" s="28">
        <f t="shared" si="49"/>
        <v>0</v>
      </c>
      <c r="Y146" s="28">
        <f t="shared" si="54"/>
        <v>5</v>
      </c>
      <c r="Z146" s="28">
        <f t="shared" si="50"/>
        <v>0</v>
      </c>
      <c r="AA146" s="28">
        <f t="shared" si="51"/>
        <v>0</v>
      </c>
      <c r="AB146" s="28" t="str">
        <f t="shared" si="52"/>
        <v>10</v>
      </c>
      <c r="AC146" s="22">
        <f t="shared" si="53"/>
        <v>15</v>
      </c>
      <c r="AD146" s="33">
        <v>138</v>
      </c>
    </row>
    <row r="147" spans="1:30" ht="19.899999999999999" customHeight="1" thickBot="1" x14ac:dyDescent="0.35">
      <c r="A147" s="2">
        <v>92</v>
      </c>
      <c r="B147" s="2" t="s">
        <v>409</v>
      </c>
      <c r="C147" s="2" t="s">
        <v>410</v>
      </c>
      <c r="D147" s="39" t="s">
        <v>72</v>
      </c>
      <c r="E147" s="2" t="s">
        <v>325</v>
      </c>
      <c r="F147" s="2" t="s">
        <v>411</v>
      </c>
      <c r="G147" s="18">
        <v>28942</v>
      </c>
      <c r="H147" s="23">
        <v>46226</v>
      </c>
      <c r="I147" s="12"/>
      <c r="J147" s="20">
        <v>1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1</v>
      </c>
      <c r="Q147" s="16">
        <v>0</v>
      </c>
      <c r="R147" s="16">
        <v>0</v>
      </c>
      <c r="S147" s="16">
        <f t="shared" si="44"/>
        <v>47</v>
      </c>
      <c r="T147" s="28">
        <f t="shared" si="45"/>
        <v>0</v>
      </c>
      <c r="U147" s="28">
        <f t="shared" si="46"/>
        <v>0</v>
      </c>
      <c r="V147" s="28">
        <f t="shared" si="47"/>
        <v>0</v>
      </c>
      <c r="W147" s="28">
        <f t="shared" si="48"/>
        <v>0</v>
      </c>
      <c r="X147" s="28">
        <f t="shared" si="49"/>
        <v>0</v>
      </c>
      <c r="Y147" s="28">
        <f t="shared" si="54"/>
        <v>5</v>
      </c>
      <c r="Z147" s="28">
        <f t="shared" si="50"/>
        <v>0</v>
      </c>
      <c r="AA147" s="28">
        <f t="shared" si="51"/>
        <v>0</v>
      </c>
      <c r="AB147" s="28" t="str">
        <f t="shared" si="52"/>
        <v>10</v>
      </c>
      <c r="AC147" s="22">
        <f t="shared" si="53"/>
        <v>15</v>
      </c>
      <c r="AD147" s="34">
        <v>139</v>
      </c>
    </row>
    <row r="148" spans="1:30" ht="19.899999999999999" customHeight="1" thickBot="1" x14ac:dyDescent="0.35">
      <c r="A148" s="11">
        <v>96</v>
      </c>
      <c r="B148" s="2" t="s">
        <v>422</v>
      </c>
      <c r="C148" s="2" t="s">
        <v>423</v>
      </c>
      <c r="D148" s="39" t="s">
        <v>424</v>
      </c>
      <c r="E148" s="2" t="s">
        <v>58</v>
      </c>
      <c r="F148" s="2" t="s">
        <v>425</v>
      </c>
      <c r="G148" s="18">
        <v>34406</v>
      </c>
      <c r="H148" s="23">
        <v>46226</v>
      </c>
      <c r="I148" s="12"/>
      <c r="J148" s="20">
        <v>1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1</v>
      </c>
      <c r="Q148" s="16">
        <v>0</v>
      </c>
      <c r="R148" s="16">
        <v>0</v>
      </c>
      <c r="S148" s="16">
        <f t="shared" si="44"/>
        <v>32</v>
      </c>
      <c r="T148" s="28">
        <f t="shared" si="45"/>
        <v>0</v>
      </c>
      <c r="U148" s="28">
        <f t="shared" si="46"/>
        <v>0</v>
      </c>
      <c r="V148" s="28">
        <f t="shared" si="47"/>
        <v>0</v>
      </c>
      <c r="W148" s="28">
        <f t="shared" si="48"/>
        <v>0</v>
      </c>
      <c r="X148" s="28">
        <f t="shared" si="49"/>
        <v>0</v>
      </c>
      <c r="Y148" s="28">
        <f t="shared" si="54"/>
        <v>5</v>
      </c>
      <c r="Z148" s="28">
        <f t="shared" si="50"/>
        <v>0</v>
      </c>
      <c r="AA148" s="28">
        <f t="shared" si="51"/>
        <v>0</v>
      </c>
      <c r="AB148" s="28" t="str">
        <f t="shared" si="52"/>
        <v>10</v>
      </c>
      <c r="AC148" s="22">
        <f t="shared" si="53"/>
        <v>15</v>
      </c>
      <c r="AD148" s="33">
        <v>140</v>
      </c>
    </row>
    <row r="149" spans="1:30" ht="19.899999999999999" customHeight="1" thickBot="1" x14ac:dyDescent="0.35">
      <c r="A149" s="2">
        <v>144</v>
      </c>
      <c r="B149" s="2" t="s">
        <v>576</v>
      </c>
      <c r="C149" s="2" t="s">
        <v>577</v>
      </c>
      <c r="D149" s="39" t="s">
        <v>93</v>
      </c>
      <c r="E149" s="2" t="s">
        <v>53</v>
      </c>
      <c r="F149" s="2" t="s">
        <v>578</v>
      </c>
      <c r="G149" s="18">
        <v>30130</v>
      </c>
      <c r="H149" s="23">
        <v>46226</v>
      </c>
      <c r="I149" s="12"/>
      <c r="J149" s="20">
        <v>1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1</v>
      </c>
      <c r="Q149" s="16">
        <v>0</v>
      </c>
      <c r="R149" s="16">
        <v>0</v>
      </c>
      <c r="S149" s="16">
        <f t="shared" si="44"/>
        <v>44</v>
      </c>
      <c r="T149" s="28">
        <f t="shared" si="45"/>
        <v>0</v>
      </c>
      <c r="U149" s="28">
        <f t="shared" si="46"/>
        <v>0</v>
      </c>
      <c r="V149" s="28">
        <f t="shared" si="47"/>
        <v>0</v>
      </c>
      <c r="W149" s="28">
        <f t="shared" si="48"/>
        <v>0</v>
      </c>
      <c r="X149" s="28">
        <f t="shared" si="49"/>
        <v>0</v>
      </c>
      <c r="Y149" s="28">
        <f t="shared" si="54"/>
        <v>5</v>
      </c>
      <c r="Z149" s="28">
        <f t="shared" si="50"/>
        <v>0</v>
      </c>
      <c r="AA149" s="28">
        <f t="shared" si="51"/>
        <v>0</v>
      </c>
      <c r="AB149" s="28" t="str">
        <f t="shared" si="52"/>
        <v>10</v>
      </c>
      <c r="AC149" s="22">
        <f t="shared" si="53"/>
        <v>15</v>
      </c>
      <c r="AD149" s="34">
        <v>141</v>
      </c>
    </row>
    <row r="150" spans="1:30" ht="19.899999999999999" customHeight="1" thickBot="1" x14ac:dyDescent="0.35">
      <c r="A150" s="11">
        <v>15</v>
      </c>
      <c r="B150" s="2" t="s">
        <v>117</v>
      </c>
      <c r="C150" s="2" t="s">
        <v>118</v>
      </c>
      <c r="D150" s="39" t="s">
        <v>119</v>
      </c>
      <c r="E150" s="2" t="s">
        <v>120</v>
      </c>
      <c r="F150" s="2" t="s">
        <v>121</v>
      </c>
      <c r="G150" s="18">
        <v>32108</v>
      </c>
      <c r="H150" s="23">
        <v>46226</v>
      </c>
      <c r="I150" s="12"/>
      <c r="J150" s="20">
        <v>1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0</v>
      </c>
      <c r="S150" s="16">
        <f t="shared" si="44"/>
        <v>38</v>
      </c>
      <c r="T150" s="28">
        <f t="shared" si="45"/>
        <v>0</v>
      </c>
      <c r="U150" s="28">
        <f t="shared" si="46"/>
        <v>0</v>
      </c>
      <c r="V150" s="28">
        <f t="shared" si="47"/>
        <v>0</v>
      </c>
      <c r="W150" s="28">
        <f t="shared" si="48"/>
        <v>0</v>
      </c>
      <c r="X150" s="28">
        <f t="shared" si="49"/>
        <v>0</v>
      </c>
      <c r="Y150" s="28">
        <f t="shared" si="54"/>
        <v>0</v>
      </c>
      <c r="Z150" s="28">
        <f t="shared" si="50"/>
        <v>0</v>
      </c>
      <c r="AA150" s="28">
        <f t="shared" si="51"/>
        <v>0</v>
      </c>
      <c r="AB150" s="28" t="str">
        <f t="shared" si="52"/>
        <v>10</v>
      </c>
      <c r="AC150" s="22">
        <f t="shared" si="53"/>
        <v>10</v>
      </c>
      <c r="AD150" s="33">
        <v>142</v>
      </c>
    </row>
    <row r="151" spans="1:30" ht="19.899999999999999" customHeight="1" thickBot="1" x14ac:dyDescent="0.35">
      <c r="A151" s="2">
        <v>29</v>
      </c>
      <c r="B151" s="2" t="s">
        <v>175</v>
      </c>
      <c r="C151" s="2" t="s">
        <v>176</v>
      </c>
      <c r="D151" s="39" t="s">
        <v>177</v>
      </c>
      <c r="E151" s="2" t="s">
        <v>112</v>
      </c>
      <c r="F151" s="2" t="s">
        <v>178</v>
      </c>
      <c r="G151" s="18">
        <v>31697</v>
      </c>
      <c r="H151" s="23">
        <v>46226</v>
      </c>
      <c r="I151" s="12"/>
      <c r="J151" s="20">
        <v>1</v>
      </c>
      <c r="K151" s="16">
        <v>0</v>
      </c>
      <c r="L151" s="16">
        <v>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f t="shared" si="44"/>
        <v>39</v>
      </c>
      <c r="T151" s="28">
        <f t="shared" si="45"/>
        <v>0</v>
      </c>
      <c r="U151" s="28">
        <f t="shared" si="46"/>
        <v>0</v>
      </c>
      <c r="V151" s="28">
        <f t="shared" si="47"/>
        <v>0</v>
      </c>
      <c r="W151" s="28">
        <f t="shared" si="48"/>
        <v>0</v>
      </c>
      <c r="X151" s="28">
        <f t="shared" si="49"/>
        <v>0</v>
      </c>
      <c r="Y151" s="28">
        <f t="shared" si="54"/>
        <v>0</v>
      </c>
      <c r="Z151" s="28">
        <f t="shared" si="50"/>
        <v>0</v>
      </c>
      <c r="AA151" s="28">
        <f t="shared" si="51"/>
        <v>0</v>
      </c>
      <c r="AB151" s="28" t="str">
        <f t="shared" si="52"/>
        <v>10</v>
      </c>
      <c r="AC151" s="22">
        <f t="shared" si="53"/>
        <v>10</v>
      </c>
      <c r="AD151" s="34">
        <v>143</v>
      </c>
    </row>
    <row r="152" spans="1:30" ht="19.899999999999999" customHeight="1" thickBot="1" x14ac:dyDescent="0.35">
      <c r="A152" s="11">
        <v>40</v>
      </c>
      <c r="B152" s="2" t="s">
        <v>218</v>
      </c>
      <c r="C152" s="2" t="s">
        <v>219</v>
      </c>
      <c r="D152" s="39" t="s">
        <v>62</v>
      </c>
      <c r="E152" s="2" t="s">
        <v>66</v>
      </c>
      <c r="F152" s="2" t="s">
        <v>220</v>
      </c>
      <c r="G152" s="18">
        <v>32350</v>
      </c>
      <c r="H152" s="23">
        <v>46226</v>
      </c>
      <c r="I152" s="12"/>
      <c r="J152" s="20">
        <v>1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f t="shared" si="44"/>
        <v>37</v>
      </c>
      <c r="T152" s="28">
        <f t="shared" si="45"/>
        <v>0</v>
      </c>
      <c r="U152" s="28">
        <f t="shared" si="46"/>
        <v>0</v>
      </c>
      <c r="V152" s="28">
        <f t="shared" si="47"/>
        <v>0</v>
      </c>
      <c r="W152" s="28">
        <f t="shared" si="48"/>
        <v>0</v>
      </c>
      <c r="X152" s="28">
        <f t="shared" si="49"/>
        <v>0</v>
      </c>
      <c r="Y152" s="28">
        <f t="shared" si="54"/>
        <v>0</v>
      </c>
      <c r="Z152" s="28">
        <f t="shared" si="50"/>
        <v>0</v>
      </c>
      <c r="AA152" s="28">
        <f t="shared" si="51"/>
        <v>0</v>
      </c>
      <c r="AB152" s="28" t="str">
        <f t="shared" si="52"/>
        <v>10</v>
      </c>
      <c r="AC152" s="22">
        <f t="shared" si="53"/>
        <v>10</v>
      </c>
      <c r="AD152" s="33">
        <v>144</v>
      </c>
    </row>
    <row r="153" spans="1:30" ht="19.899999999999999" customHeight="1" thickBot="1" x14ac:dyDescent="0.35">
      <c r="A153" s="2">
        <v>97</v>
      </c>
      <c r="B153" s="2" t="s">
        <v>426</v>
      </c>
      <c r="C153" s="2" t="s">
        <v>123</v>
      </c>
      <c r="D153" s="39" t="s">
        <v>84</v>
      </c>
      <c r="E153" s="2" t="s">
        <v>62</v>
      </c>
      <c r="F153" s="2" t="s">
        <v>427</v>
      </c>
      <c r="G153" s="18">
        <v>30294</v>
      </c>
      <c r="H153" s="23">
        <v>46226</v>
      </c>
      <c r="I153" s="12"/>
      <c r="J153" s="20">
        <v>1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f t="shared" si="44"/>
        <v>43</v>
      </c>
      <c r="T153" s="28">
        <f t="shared" si="45"/>
        <v>0</v>
      </c>
      <c r="U153" s="28">
        <f t="shared" si="46"/>
        <v>0</v>
      </c>
      <c r="V153" s="28">
        <f t="shared" si="47"/>
        <v>0</v>
      </c>
      <c r="W153" s="28">
        <f t="shared" si="48"/>
        <v>0</v>
      </c>
      <c r="X153" s="28">
        <f t="shared" si="49"/>
        <v>0</v>
      </c>
      <c r="Y153" s="28">
        <f t="shared" si="54"/>
        <v>0</v>
      </c>
      <c r="Z153" s="28">
        <f t="shared" si="50"/>
        <v>0</v>
      </c>
      <c r="AA153" s="28">
        <f t="shared" si="51"/>
        <v>0</v>
      </c>
      <c r="AB153" s="28" t="str">
        <f t="shared" si="52"/>
        <v>10</v>
      </c>
      <c r="AC153" s="22">
        <f t="shared" si="53"/>
        <v>10</v>
      </c>
      <c r="AD153" s="34">
        <v>145</v>
      </c>
    </row>
    <row r="154" spans="1:30" ht="19.899999999999999" customHeight="1" thickBot="1" x14ac:dyDescent="0.35">
      <c r="A154" s="11">
        <v>122</v>
      </c>
      <c r="B154" s="2" t="s">
        <v>503</v>
      </c>
      <c r="C154" s="2" t="s">
        <v>504</v>
      </c>
      <c r="D154" s="39" t="s">
        <v>505</v>
      </c>
      <c r="E154" s="2" t="s">
        <v>58</v>
      </c>
      <c r="F154" s="2" t="s">
        <v>506</v>
      </c>
      <c r="G154" s="18">
        <v>37078</v>
      </c>
      <c r="H154" s="23">
        <v>46226</v>
      </c>
      <c r="I154" s="12"/>
      <c r="J154" s="20">
        <v>2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f t="shared" si="44"/>
        <v>25</v>
      </c>
      <c r="T154" s="28">
        <f t="shared" si="45"/>
        <v>0</v>
      </c>
      <c r="U154" s="28">
        <f t="shared" si="46"/>
        <v>0</v>
      </c>
      <c r="V154" s="28">
        <f t="shared" si="47"/>
        <v>0</v>
      </c>
      <c r="W154" s="28">
        <f t="shared" si="48"/>
        <v>0</v>
      </c>
      <c r="X154" s="28">
        <f t="shared" si="49"/>
        <v>0</v>
      </c>
      <c r="Y154" s="28">
        <f t="shared" si="54"/>
        <v>0</v>
      </c>
      <c r="Z154" s="28">
        <f t="shared" si="50"/>
        <v>0</v>
      </c>
      <c r="AA154" s="28">
        <f t="shared" si="51"/>
        <v>0</v>
      </c>
      <c r="AB154" s="28" t="str">
        <f t="shared" si="52"/>
        <v>10</v>
      </c>
      <c r="AC154" s="22">
        <f t="shared" si="53"/>
        <v>10</v>
      </c>
      <c r="AD154" s="33">
        <v>146</v>
      </c>
    </row>
    <row r="155" spans="1:30" ht="19.899999999999999" customHeight="1" thickBot="1" x14ac:dyDescent="0.35">
      <c r="A155" s="2">
        <v>147</v>
      </c>
      <c r="B155" s="2" t="s">
        <v>586</v>
      </c>
      <c r="C155" s="2" t="s">
        <v>587</v>
      </c>
      <c r="D155" s="39" t="s">
        <v>89</v>
      </c>
      <c r="E155" s="2" t="s">
        <v>170</v>
      </c>
      <c r="F155" s="2" t="s">
        <v>588</v>
      </c>
      <c r="G155" s="18">
        <v>32714</v>
      </c>
      <c r="H155" s="23">
        <v>46226</v>
      </c>
      <c r="I155" s="12"/>
      <c r="J155" s="20">
        <v>1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f t="shared" si="44"/>
        <v>36</v>
      </c>
      <c r="T155" s="28">
        <f t="shared" si="45"/>
        <v>0</v>
      </c>
      <c r="U155" s="28">
        <f t="shared" si="46"/>
        <v>0</v>
      </c>
      <c r="V155" s="28">
        <f t="shared" si="47"/>
        <v>0</v>
      </c>
      <c r="W155" s="28">
        <f t="shared" si="48"/>
        <v>0</v>
      </c>
      <c r="X155" s="28">
        <f t="shared" si="49"/>
        <v>0</v>
      </c>
      <c r="Y155" s="28">
        <f t="shared" si="54"/>
        <v>0</v>
      </c>
      <c r="Z155" s="28">
        <f t="shared" si="50"/>
        <v>0</v>
      </c>
      <c r="AA155" s="28">
        <f t="shared" si="51"/>
        <v>0</v>
      </c>
      <c r="AB155" s="28" t="str">
        <f t="shared" si="52"/>
        <v>10</v>
      </c>
      <c r="AC155" s="22">
        <f t="shared" si="53"/>
        <v>10</v>
      </c>
      <c r="AD155" s="34">
        <v>147</v>
      </c>
    </row>
    <row r="156" spans="1:30" ht="19.899999999999999" customHeight="1" thickBot="1" x14ac:dyDescent="0.35">
      <c r="A156" s="11">
        <v>149</v>
      </c>
      <c r="B156" s="2"/>
      <c r="C156" s="2"/>
      <c r="D156" s="39"/>
      <c r="E156" s="2"/>
      <c r="F156" s="2"/>
      <c r="G156" s="18"/>
      <c r="H156" s="23">
        <v>46226</v>
      </c>
      <c r="I156" s="12"/>
      <c r="J156" s="20"/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f t="shared" ref="S156:S200" si="55">DATEDIF(G156,H156,"y")</f>
        <v>126</v>
      </c>
      <c r="T156" s="28">
        <f t="shared" ref="T156:T205" si="56">K156*17</f>
        <v>0</v>
      </c>
      <c r="U156" s="28">
        <f t="shared" ref="U156:U205" si="57">IF(L156&lt;=17,L156*K156,IF(L156&gt;17,17*K156))</f>
        <v>0</v>
      </c>
      <c r="V156" s="28">
        <f t="shared" ref="V156:V205" si="58">M156*17</f>
        <v>0</v>
      </c>
      <c r="W156" s="28">
        <f t="shared" ref="W156:W205" si="59">IF(N156=0,0,IF(N156=4,30,IF(N156=5,40,IF(N156=6,50,IF(N156=7,60,IF(N156=8,70,IF(N156=9,80,IF(N156=10,90))))))))</f>
        <v>0</v>
      </c>
      <c r="X156" s="28">
        <f t="shared" ref="X156:X205" si="60">IF(O156=3,15,IF(O156=0,0))</f>
        <v>0</v>
      </c>
      <c r="Y156" s="28">
        <f t="shared" ref="Y156:Y205" si="61">IF(P156=0,0,IF(P156=1,5,IF(P156=2,10,IF(P156=3,20,IF(P156=4,30,IF(P156=5,40))))))</f>
        <v>0</v>
      </c>
      <c r="Z156" s="28">
        <f t="shared" ref="Z156:Z205" si="62">Q156*10</f>
        <v>0</v>
      </c>
      <c r="AA156" s="28">
        <f t="shared" ref="AA156:AA205" si="63">IF(R156&lt;50,0,IF(R156&lt;=59,10,IF(R156&lt;=66,12,IF(R156&lt;=69,15,IF(R156&gt;=70,17)))))</f>
        <v>0</v>
      </c>
      <c r="AB156" s="28">
        <f t="shared" ref="AB156:AB205" si="64">IF(S156&gt;50,20,IF(S156&lt;=50,"10"))</f>
        <v>20</v>
      </c>
      <c r="AC156" s="22">
        <f t="shared" ref="AC156:AC205" si="65">T156+W156+X156+Y156+Z156+AA156+AB156+U156+V156</f>
        <v>20</v>
      </c>
      <c r="AD156" s="33"/>
    </row>
    <row r="157" spans="1:30" ht="19.899999999999999" customHeight="1" thickBot="1" x14ac:dyDescent="0.35">
      <c r="A157" s="2">
        <v>150</v>
      </c>
      <c r="B157" s="2"/>
      <c r="C157" s="2"/>
      <c r="D157" s="39"/>
      <c r="E157" s="2"/>
      <c r="F157" s="2"/>
      <c r="G157" s="18"/>
      <c r="H157" s="23">
        <v>46226</v>
      </c>
      <c r="I157" s="12"/>
      <c r="J157" s="20"/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f t="shared" si="55"/>
        <v>126</v>
      </c>
      <c r="T157" s="28">
        <f t="shared" si="56"/>
        <v>0</v>
      </c>
      <c r="U157" s="28">
        <f t="shared" si="57"/>
        <v>0</v>
      </c>
      <c r="V157" s="28">
        <f t="shared" si="58"/>
        <v>0</v>
      </c>
      <c r="W157" s="28">
        <f t="shared" si="59"/>
        <v>0</v>
      </c>
      <c r="X157" s="28">
        <f t="shared" si="60"/>
        <v>0</v>
      </c>
      <c r="Y157" s="28">
        <f t="shared" si="61"/>
        <v>0</v>
      </c>
      <c r="Z157" s="28">
        <f t="shared" si="62"/>
        <v>0</v>
      </c>
      <c r="AA157" s="28">
        <f t="shared" si="63"/>
        <v>0</v>
      </c>
      <c r="AB157" s="28">
        <f t="shared" si="64"/>
        <v>20</v>
      </c>
      <c r="AC157" s="22">
        <f t="shared" si="65"/>
        <v>20</v>
      </c>
      <c r="AD157" s="34"/>
    </row>
    <row r="158" spans="1:30" ht="19.899999999999999" customHeight="1" thickBot="1" x14ac:dyDescent="0.35">
      <c r="A158" s="11">
        <v>151</v>
      </c>
      <c r="B158" s="2"/>
      <c r="C158" s="2"/>
      <c r="D158" s="39"/>
      <c r="E158" s="2"/>
      <c r="F158" s="2"/>
      <c r="G158" s="18"/>
      <c r="H158" s="23">
        <v>46226</v>
      </c>
      <c r="I158" s="12"/>
      <c r="J158" s="20"/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f t="shared" si="55"/>
        <v>126</v>
      </c>
      <c r="T158" s="28">
        <f t="shared" si="56"/>
        <v>0</v>
      </c>
      <c r="U158" s="28">
        <f t="shared" si="57"/>
        <v>0</v>
      </c>
      <c r="V158" s="28">
        <f t="shared" si="58"/>
        <v>0</v>
      </c>
      <c r="W158" s="28">
        <f t="shared" si="59"/>
        <v>0</v>
      </c>
      <c r="X158" s="28">
        <f t="shared" si="60"/>
        <v>0</v>
      </c>
      <c r="Y158" s="28">
        <f t="shared" si="61"/>
        <v>0</v>
      </c>
      <c r="Z158" s="28">
        <f t="shared" si="62"/>
        <v>0</v>
      </c>
      <c r="AA158" s="28">
        <f t="shared" si="63"/>
        <v>0</v>
      </c>
      <c r="AB158" s="28">
        <f t="shared" si="64"/>
        <v>20</v>
      </c>
      <c r="AC158" s="22">
        <f t="shared" si="65"/>
        <v>20</v>
      </c>
      <c r="AD158" s="33"/>
    </row>
    <row r="159" spans="1:30" ht="19.899999999999999" customHeight="1" thickBot="1" x14ac:dyDescent="0.35">
      <c r="A159" s="2">
        <v>152</v>
      </c>
      <c r="B159" s="2"/>
      <c r="C159" s="2"/>
      <c r="D159" s="39"/>
      <c r="E159" s="2"/>
      <c r="F159" s="2"/>
      <c r="G159" s="18"/>
      <c r="H159" s="23">
        <v>46226</v>
      </c>
      <c r="I159" s="12"/>
      <c r="J159" s="20"/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f t="shared" si="55"/>
        <v>126</v>
      </c>
      <c r="T159" s="28">
        <f t="shared" si="56"/>
        <v>0</v>
      </c>
      <c r="U159" s="28">
        <f t="shared" si="57"/>
        <v>0</v>
      </c>
      <c r="V159" s="28">
        <f t="shared" si="58"/>
        <v>0</v>
      </c>
      <c r="W159" s="28">
        <f t="shared" si="59"/>
        <v>0</v>
      </c>
      <c r="X159" s="28">
        <f t="shared" si="60"/>
        <v>0</v>
      </c>
      <c r="Y159" s="28">
        <f t="shared" si="61"/>
        <v>0</v>
      </c>
      <c r="Z159" s="28">
        <f t="shared" si="62"/>
        <v>0</v>
      </c>
      <c r="AA159" s="28">
        <f t="shared" si="63"/>
        <v>0</v>
      </c>
      <c r="AB159" s="28">
        <f t="shared" si="64"/>
        <v>20</v>
      </c>
      <c r="AC159" s="22">
        <f t="shared" si="65"/>
        <v>20</v>
      </c>
      <c r="AD159" s="34"/>
    </row>
    <row r="160" spans="1:30" ht="19.899999999999999" customHeight="1" thickBot="1" x14ac:dyDescent="0.35">
      <c r="A160" s="11">
        <v>153</v>
      </c>
      <c r="B160" s="2"/>
      <c r="C160" s="2"/>
      <c r="D160" s="39"/>
      <c r="E160" s="2"/>
      <c r="F160" s="2"/>
      <c r="G160" s="18"/>
      <c r="H160" s="23">
        <v>46226</v>
      </c>
      <c r="I160" s="12"/>
      <c r="J160" s="20"/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f t="shared" si="55"/>
        <v>126</v>
      </c>
      <c r="T160" s="28">
        <f t="shared" si="56"/>
        <v>0</v>
      </c>
      <c r="U160" s="28">
        <f t="shared" si="57"/>
        <v>0</v>
      </c>
      <c r="V160" s="28">
        <f t="shared" si="58"/>
        <v>0</v>
      </c>
      <c r="W160" s="28">
        <f t="shared" si="59"/>
        <v>0</v>
      </c>
      <c r="X160" s="28">
        <f t="shared" si="60"/>
        <v>0</v>
      </c>
      <c r="Y160" s="28">
        <f t="shared" si="61"/>
        <v>0</v>
      </c>
      <c r="Z160" s="28">
        <f t="shared" si="62"/>
        <v>0</v>
      </c>
      <c r="AA160" s="28">
        <f t="shared" si="63"/>
        <v>0</v>
      </c>
      <c r="AB160" s="28">
        <f t="shared" si="64"/>
        <v>20</v>
      </c>
      <c r="AC160" s="22">
        <f t="shared" si="65"/>
        <v>20</v>
      </c>
      <c r="AD160" s="33"/>
    </row>
    <row r="161" spans="1:30" ht="19.899999999999999" customHeight="1" thickBot="1" x14ac:dyDescent="0.35">
      <c r="A161" s="2">
        <v>154</v>
      </c>
      <c r="B161" s="2"/>
      <c r="C161" s="2"/>
      <c r="D161" s="39"/>
      <c r="E161" s="2"/>
      <c r="F161" s="2"/>
      <c r="G161" s="18"/>
      <c r="H161" s="23">
        <v>46226</v>
      </c>
      <c r="I161" s="12"/>
      <c r="J161" s="20"/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f t="shared" si="55"/>
        <v>126</v>
      </c>
      <c r="T161" s="28">
        <f t="shared" si="56"/>
        <v>0</v>
      </c>
      <c r="U161" s="28">
        <f t="shared" si="57"/>
        <v>0</v>
      </c>
      <c r="V161" s="28">
        <f t="shared" si="58"/>
        <v>0</v>
      </c>
      <c r="W161" s="28">
        <f t="shared" si="59"/>
        <v>0</v>
      </c>
      <c r="X161" s="28">
        <f t="shared" si="60"/>
        <v>0</v>
      </c>
      <c r="Y161" s="28">
        <f t="shared" si="61"/>
        <v>0</v>
      </c>
      <c r="Z161" s="28">
        <f t="shared" si="62"/>
        <v>0</v>
      </c>
      <c r="AA161" s="28">
        <f t="shared" si="63"/>
        <v>0</v>
      </c>
      <c r="AB161" s="28">
        <f t="shared" si="64"/>
        <v>20</v>
      </c>
      <c r="AC161" s="22">
        <f t="shared" si="65"/>
        <v>20</v>
      </c>
      <c r="AD161" s="34"/>
    </row>
    <row r="162" spans="1:30" ht="19.899999999999999" customHeight="1" thickBot="1" x14ac:dyDescent="0.35">
      <c r="A162" s="11">
        <v>155</v>
      </c>
      <c r="B162" s="2"/>
      <c r="C162" s="17"/>
      <c r="D162" s="41"/>
      <c r="E162" s="17"/>
      <c r="F162" s="17"/>
      <c r="G162" s="18"/>
      <c r="H162" s="23">
        <v>46226</v>
      </c>
      <c r="I162" s="12"/>
      <c r="J162" s="20"/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f t="shared" si="55"/>
        <v>126</v>
      </c>
      <c r="T162" s="28">
        <f t="shared" si="56"/>
        <v>0</v>
      </c>
      <c r="U162" s="28">
        <f t="shared" si="57"/>
        <v>0</v>
      </c>
      <c r="V162" s="28">
        <f t="shared" si="58"/>
        <v>0</v>
      </c>
      <c r="W162" s="28">
        <f t="shared" si="59"/>
        <v>0</v>
      </c>
      <c r="X162" s="28">
        <f t="shared" si="60"/>
        <v>0</v>
      </c>
      <c r="Y162" s="28">
        <f t="shared" si="61"/>
        <v>0</v>
      </c>
      <c r="Z162" s="28">
        <f t="shared" si="62"/>
        <v>0</v>
      </c>
      <c r="AA162" s="28">
        <f t="shared" si="63"/>
        <v>0</v>
      </c>
      <c r="AB162" s="28">
        <f t="shared" si="64"/>
        <v>20</v>
      </c>
      <c r="AC162" s="22">
        <f t="shared" si="65"/>
        <v>20</v>
      </c>
      <c r="AD162" s="33"/>
    </row>
    <row r="163" spans="1:30" ht="19.899999999999999" customHeight="1" thickBot="1" x14ac:dyDescent="0.35">
      <c r="A163" s="2">
        <v>156</v>
      </c>
      <c r="B163" s="2"/>
      <c r="C163" s="2"/>
      <c r="D163" s="39"/>
      <c r="E163" s="2"/>
      <c r="F163" s="2"/>
      <c r="G163" s="18"/>
      <c r="H163" s="23">
        <v>46226</v>
      </c>
      <c r="I163" s="12"/>
      <c r="J163" s="20"/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f t="shared" si="55"/>
        <v>126</v>
      </c>
      <c r="T163" s="28">
        <f t="shared" si="56"/>
        <v>0</v>
      </c>
      <c r="U163" s="28">
        <f t="shared" si="57"/>
        <v>0</v>
      </c>
      <c r="V163" s="28">
        <f t="shared" si="58"/>
        <v>0</v>
      </c>
      <c r="W163" s="28">
        <f t="shared" si="59"/>
        <v>0</v>
      </c>
      <c r="X163" s="28">
        <f t="shared" si="60"/>
        <v>0</v>
      </c>
      <c r="Y163" s="28">
        <f t="shared" si="61"/>
        <v>0</v>
      </c>
      <c r="Z163" s="28">
        <f t="shared" si="62"/>
        <v>0</v>
      </c>
      <c r="AA163" s="28">
        <f t="shared" si="63"/>
        <v>0</v>
      </c>
      <c r="AB163" s="28">
        <f t="shared" si="64"/>
        <v>20</v>
      </c>
      <c r="AC163" s="22">
        <f t="shared" si="65"/>
        <v>20</v>
      </c>
      <c r="AD163" s="34"/>
    </row>
    <row r="164" spans="1:30" ht="19.899999999999999" customHeight="1" thickBot="1" x14ac:dyDescent="0.35">
      <c r="A164" s="11">
        <v>157</v>
      </c>
      <c r="B164" s="2"/>
      <c r="C164" s="2"/>
      <c r="D164" s="39"/>
      <c r="E164" s="2"/>
      <c r="F164" s="2"/>
      <c r="G164" s="18"/>
      <c r="H164" s="23">
        <v>46226</v>
      </c>
      <c r="I164" s="12"/>
      <c r="J164" s="20"/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f t="shared" si="55"/>
        <v>126</v>
      </c>
      <c r="T164" s="28">
        <f t="shared" si="56"/>
        <v>0</v>
      </c>
      <c r="U164" s="28">
        <f t="shared" si="57"/>
        <v>0</v>
      </c>
      <c r="V164" s="28">
        <f t="shared" si="58"/>
        <v>0</v>
      </c>
      <c r="W164" s="28">
        <f t="shared" si="59"/>
        <v>0</v>
      </c>
      <c r="X164" s="28">
        <f t="shared" si="60"/>
        <v>0</v>
      </c>
      <c r="Y164" s="28">
        <f t="shared" si="61"/>
        <v>0</v>
      </c>
      <c r="Z164" s="28">
        <f t="shared" si="62"/>
        <v>0</v>
      </c>
      <c r="AA164" s="28">
        <f t="shared" si="63"/>
        <v>0</v>
      </c>
      <c r="AB164" s="28">
        <f t="shared" si="64"/>
        <v>20</v>
      </c>
      <c r="AC164" s="22">
        <f t="shared" si="65"/>
        <v>20</v>
      </c>
      <c r="AD164" s="33"/>
    </row>
    <row r="165" spans="1:30" ht="19.899999999999999" customHeight="1" thickBot="1" x14ac:dyDescent="0.35">
      <c r="A165" s="2">
        <v>158</v>
      </c>
      <c r="B165" s="2"/>
      <c r="C165" s="17"/>
      <c r="D165" s="41"/>
      <c r="E165" s="17"/>
      <c r="F165" s="17"/>
      <c r="G165" s="18"/>
      <c r="H165" s="23">
        <v>46226</v>
      </c>
      <c r="I165" s="12"/>
      <c r="J165" s="20"/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f t="shared" si="55"/>
        <v>126</v>
      </c>
      <c r="T165" s="28">
        <f t="shared" si="56"/>
        <v>0</v>
      </c>
      <c r="U165" s="28">
        <f t="shared" si="57"/>
        <v>0</v>
      </c>
      <c r="V165" s="28">
        <f t="shared" si="58"/>
        <v>0</v>
      </c>
      <c r="W165" s="28">
        <f t="shared" si="59"/>
        <v>0</v>
      </c>
      <c r="X165" s="28">
        <f t="shared" si="60"/>
        <v>0</v>
      </c>
      <c r="Y165" s="28">
        <f t="shared" si="61"/>
        <v>0</v>
      </c>
      <c r="Z165" s="28">
        <f t="shared" si="62"/>
        <v>0</v>
      </c>
      <c r="AA165" s="28">
        <f t="shared" si="63"/>
        <v>0</v>
      </c>
      <c r="AB165" s="28">
        <f t="shared" si="64"/>
        <v>20</v>
      </c>
      <c r="AC165" s="22">
        <f t="shared" si="65"/>
        <v>20</v>
      </c>
      <c r="AD165" s="34"/>
    </row>
    <row r="166" spans="1:30" ht="19.899999999999999" customHeight="1" thickBot="1" x14ac:dyDescent="0.35">
      <c r="A166" s="11">
        <v>159</v>
      </c>
      <c r="B166" s="2"/>
      <c r="C166" s="2"/>
      <c r="D166" s="39"/>
      <c r="E166" s="2"/>
      <c r="F166" s="2"/>
      <c r="G166" s="18"/>
      <c r="H166" s="23">
        <v>46226</v>
      </c>
      <c r="I166" s="12"/>
      <c r="J166" s="20"/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f t="shared" si="55"/>
        <v>126</v>
      </c>
      <c r="T166" s="28">
        <f t="shared" si="56"/>
        <v>0</v>
      </c>
      <c r="U166" s="28">
        <f t="shared" si="57"/>
        <v>0</v>
      </c>
      <c r="V166" s="28">
        <f t="shared" si="58"/>
        <v>0</v>
      </c>
      <c r="W166" s="28">
        <f t="shared" si="59"/>
        <v>0</v>
      </c>
      <c r="X166" s="28">
        <f t="shared" si="60"/>
        <v>0</v>
      </c>
      <c r="Y166" s="28">
        <f t="shared" si="61"/>
        <v>0</v>
      </c>
      <c r="Z166" s="28">
        <f t="shared" si="62"/>
        <v>0</v>
      </c>
      <c r="AA166" s="28">
        <f t="shared" si="63"/>
        <v>0</v>
      </c>
      <c r="AB166" s="28">
        <f t="shared" si="64"/>
        <v>20</v>
      </c>
      <c r="AC166" s="22">
        <f t="shared" si="65"/>
        <v>20</v>
      </c>
      <c r="AD166" s="33"/>
    </row>
    <row r="167" spans="1:30" ht="19.899999999999999" customHeight="1" thickBot="1" x14ac:dyDescent="0.35">
      <c r="A167" s="2">
        <v>160</v>
      </c>
      <c r="B167" s="2"/>
      <c r="C167" s="2"/>
      <c r="D167" s="39"/>
      <c r="E167" s="2"/>
      <c r="F167" s="2"/>
      <c r="G167" s="18"/>
      <c r="H167" s="23">
        <v>46226</v>
      </c>
      <c r="I167" s="12"/>
      <c r="J167" s="20"/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f t="shared" si="55"/>
        <v>126</v>
      </c>
      <c r="T167" s="28">
        <f t="shared" si="56"/>
        <v>0</v>
      </c>
      <c r="U167" s="28">
        <f t="shared" si="57"/>
        <v>0</v>
      </c>
      <c r="V167" s="28">
        <f t="shared" si="58"/>
        <v>0</v>
      </c>
      <c r="W167" s="28">
        <f t="shared" si="59"/>
        <v>0</v>
      </c>
      <c r="X167" s="28">
        <f t="shared" si="60"/>
        <v>0</v>
      </c>
      <c r="Y167" s="28">
        <f t="shared" si="61"/>
        <v>0</v>
      </c>
      <c r="Z167" s="28">
        <f t="shared" si="62"/>
        <v>0</v>
      </c>
      <c r="AA167" s="28">
        <f t="shared" si="63"/>
        <v>0</v>
      </c>
      <c r="AB167" s="28">
        <f t="shared" si="64"/>
        <v>20</v>
      </c>
      <c r="AC167" s="22">
        <f t="shared" si="65"/>
        <v>20</v>
      </c>
      <c r="AD167" s="34"/>
    </row>
    <row r="168" spans="1:30" ht="19.899999999999999" customHeight="1" thickBot="1" x14ac:dyDescent="0.35">
      <c r="A168" s="11">
        <v>161</v>
      </c>
      <c r="B168" s="2"/>
      <c r="C168" s="2"/>
      <c r="D168" s="39"/>
      <c r="E168" s="2"/>
      <c r="F168" s="2"/>
      <c r="G168" s="18"/>
      <c r="H168" s="23">
        <v>46226</v>
      </c>
      <c r="I168" s="12"/>
      <c r="J168" s="20"/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0</v>
      </c>
      <c r="R168" s="16">
        <v>0</v>
      </c>
      <c r="S168" s="16">
        <f t="shared" si="55"/>
        <v>126</v>
      </c>
      <c r="T168" s="28">
        <f t="shared" si="56"/>
        <v>0</v>
      </c>
      <c r="U168" s="28">
        <f t="shared" si="57"/>
        <v>0</v>
      </c>
      <c r="V168" s="28">
        <f t="shared" si="58"/>
        <v>0</v>
      </c>
      <c r="W168" s="28">
        <f t="shared" si="59"/>
        <v>0</v>
      </c>
      <c r="X168" s="28">
        <f t="shared" si="60"/>
        <v>0</v>
      </c>
      <c r="Y168" s="28">
        <f t="shared" si="61"/>
        <v>0</v>
      </c>
      <c r="Z168" s="28">
        <f t="shared" si="62"/>
        <v>0</v>
      </c>
      <c r="AA168" s="28">
        <f t="shared" si="63"/>
        <v>0</v>
      </c>
      <c r="AB168" s="28">
        <f t="shared" si="64"/>
        <v>20</v>
      </c>
      <c r="AC168" s="22">
        <f t="shared" si="65"/>
        <v>20</v>
      </c>
      <c r="AD168" s="33"/>
    </row>
    <row r="169" spans="1:30" ht="19.899999999999999" customHeight="1" thickBot="1" x14ac:dyDescent="0.35">
      <c r="A169" s="2">
        <v>162</v>
      </c>
      <c r="B169" s="2"/>
      <c r="C169" s="17"/>
      <c r="D169" s="41"/>
      <c r="E169" s="17"/>
      <c r="F169" s="17"/>
      <c r="G169" s="18"/>
      <c r="H169" s="23">
        <v>46226</v>
      </c>
      <c r="I169" s="12"/>
      <c r="J169" s="20"/>
      <c r="K169" s="16">
        <v>0</v>
      </c>
      <c r="L169" s="16">
        <v>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f t="shared" si="55"/>
        <v>126</v>
      </c>
      <c r="T169" s="28">
        <f t="shared" si="56"/>
        <v>0</v>
      </c>
      <c r="U169" s="28">
        <f t="shared" si="57"/>
        <v>0</v>
      </c>
      <c r="V169" s="28">
        <f t="shared" si="58"/>
        <v>0</v>
      </c>
      <c r="W169" s="28">
        <f t="shared" si="59"/>
        <v>0</v>
      </c>
      <c r="X169" s="28">
        <f t="shared" si="60"/>
        <v>0</v>
      </c>
      <c r="Y169" s="28">
        <f t="shared" si="61"/>
        <v>0</v>
      </c>
      <c r="Z169" s="28">
        <f t="shared" si="62"/>
        <v>0</v>
      </c>
      <c r="AA169" s="28">
        <f t="shared" si="63"/>
        <v>0</v>
      </c>
      <c r="AB169" s="28">
        <f t="shared" si="64"/>
        <v>20</v>
      </c>
      <c r="AC169" s="22">
        <f t="shared" si="65"/>
        <v>20</v>
      </c>
      <c r="AD169" s="34"/>
    </row>
    <row r="170" spans="1:30" ht="19.899999999999999" customHeight="1" thickBot="1" x14ac:dyDescent="0.35">
      <c r="A170" s="11">
        <v>163</v>
      </c>
      <c r="B170" s="2"/>
      <c r="C170" s="2"/>
      <c r="D170" s="39"/>
      <c r="E170" s="2"/>
      <c r="F170" s="2"/>
      <c r="G170" s="18"/>
      <c r="H170" s="23">
        <v>46226</v>
      </c>
      <c r="I170" s="12"/>
      <c r="J170" s="20"/>
      <c r="K170" s="16">
        <v>0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0</v>
      </c>
      <c r="R170" s="16">
        <v>0</v>
      </c>
      <c r="S170" s="16">
        <f t="shared" si="55"/>
        <v>126</v>
      </c>
      <c r="T170" s="28">
        <f t="shared" si="56"/>
        <v>0</v>
      </c>
      <c r="U170" s="28">
        <f t="shared" si="57"/>
        <v>0</v>
      </c>
      <c r="V170" s="28">
        <f t="shared" si="58"/>
        <v>0</v>
      </c>
      <c r="W170" s="28">
        <f t="shared" si="59"/>
        <v>0</v>
      </c>
      <c r="X170" s="28">
        <f t="shared" si="60"/>
        <v>0</v>
      </c>
      <c r="Y170" s="28">
        <f t="shared" si="61"/>
        <v>0</v>
      </c>
      <c r="Z170" s="28">
        <f t="shared" si="62"/>
        <v>0</v>
      </c>
      <c r="AA170" s="28">
        <f t="shared" si="63"/>
        <v>0</v>
      </c>
      <c r="AB170" s="28">
        <f t="shared" si="64"/>
        <v>20</v>
      </c>
      <c r="AC170" s="22">
        <f t="shared" si="65"/>
        <v>20</v>
      </c>
      <c r="AD170" s="33"/>
    </row>
    <row r="171" spans="1:30" ht="19.899999999999999" customHeight="1" thickBot="1" x14ac:dyDescent="0.35">
      <c r="A171" s="2">
        <v>164</v>
      </c>
      <c r="B171" s="2"/>
      <c r="C171" s="2"/>
      <c r="D171" s="39"/>
      <c r="E171" s="2"/>
      <c r="F171" s="2"/>
      <c r="G171" s="18"/>
      <c r="H171" s="23">
        <v>46226</v>
      </c>
      <c r="I171" s="12"/>
      <c r="J171" s="20"/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f t="shared" si="55"/>
        <v>126</v>
      </c>
      <c r="T171" s="28">
        <f t="shared" si="56"/>
        <v>0</v>
      </c>
      <c r="U171" s="28">
        <f t="shared" si="57"/>
        <v>0</v>
      </c>
      <c r="V171" s="28">
        <f t="shared" si="58"/>
        <v>0</v>
      </c>
      <c r="W171" s="28">
        <f t="shared" si="59"/>
        <v>0</v>
      </c>
      <c r="X171" s="28">
        <f t="shared" si="60"/>
        <v>0</v>
      </c>
      <c r="Y171" s="28">
        <f t="shared" si="61"/>
        <v>0</v>
      </c>
      <c r="Z171" s="28">
        <f t="shared" si="62"/>
        <v>0</v>
      </c>
      <c r="AA171" s="28">
        <f t="shared" si="63"/>
        <v>0</v>
      </c>
      <c r="AB171" s="28">
        <f t="shared" si="64"/>
        <v>20</v>
      </c>
      <c r="AC171" s="22">
        <f t="shared" si="65"/>
        <v>20</v>
      </c>
      <c r="AD171" s="34"/>
    </row>
    <row r="172" spans="1:30" ht="19.899999999999999" customHeight="1" thickBot="1" x14ac:dyDescent="0.35">
      <c r="A172" s="11">
        <v>165</v>
      </c>
      <c r="B172" s="2"/>
      <c r="C172" s="17"/>
      <c r="D172" s="41"/>
      <c r="E172" s="17"/>
      <c r="F172" s="17"/>
      <c r="G172" s="18"/>
      <c r="H172" s="23">
        <v>46226</v>
      </c>
      <c r="I172" s="12"/>
      <c r="J172" s="20"/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f t="shared" si="55"/>
        <v>126</v>
      </c>
      <c r="T172" s="28">
        <f t="shared" si="56"/>
        <v>0</v>
      </c>
      <c r="U172" s="28">
        <f t="shared" si="57"/>
        <v>0</v>
      </c>
      <c r="V172" s="28">
        <f t="shared" si="58"/>
        <v>0</v>
      </c>
      <c r="W172" s="28">
        <f t="shared" si="59"/>
        <v>0</v>
      </c>
      <c r="X172" s="28">
        <f t="shared" si="60"/>
        <v>0</v>
      </c>
      <c r="Y172" s="28">
        <f t="shared" si="61"/>
        <v>0</v>
      </c>
      <c r="Z172" s="28">
        <f t="shared" si="62"/>
        <v>0</v>
      </c>
      <c r="AA172" s="28">
        <f t="shared" si="63"/>
        <v>0</v>
      </c>
      <c r="AB172" s="28">
        <f t="shared" si="64"/>
        <v>20</v>
      </c>
      <c r="AC172" s="22">
        <f t="shared" si="65"/>
        <v>20</v>
      </c>
      <c r="AD172" s="33"/>
    </row>
    <row r="173" spans="1:30" ht="19.899999999999999" customHeight="1" thickBot="1" x14ac:dyDescent="0.35">
      <c r="A173" s="2">
        <v>166</v>
      </c>
      <c r="B173" s="2"/>
      <c r="C173" s="2"/>
      <c r="D173" s="39"/>
      <c r="E173" s="2"/>
      <c r="F173" s="2"/>
      <c r="G173" s="18"/>
      <c r="H173" s="23">
        <v>46226</v>
      </c>
      <c r="I173" s="12"/>
      <c r="J173" s="20"/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f t="shared" si="55"/>
        <v>126</v>
      </c>
      <c r="T173" s="28">
        <f t="shared" si="56"/>
        <v>0</v>
      </c>
      <c r="U173" s="28">
        <f t="shared" si="57"/>
        <v>0</v>
      </c>
      <c r="V173" s="28">
        <f t="shared" si="58"/>
        <v>0</v>
      </c>
      <c r="W173" s="28">
        <f t="shared" si="59"/>
        <v>0</v>
      </c>
      <c r="X173" s="28">
        <f t="shared" si="60"/>
        <v>0</v>
      </c>
      <c r="Y173" s="28">
        <f t="shared" si="61"/>
        <v>0</v>
      </c>
      <c r="Z173" s="28">
        <f t="shared" si="62"/>
        <v>0</v>
      </c>
      <c r="AA173" s="28">
        <f t="shared" si="63"/>
        <v>0</v>
      </c>
      <c r="AB173" s="28">
        <f t="shared" si="64"/>
        <v>20</v>
      </c>
      <c r="AC173" s="22">
        <f t="shared" si="65"/>
        <v>20</v>
      </c>
      <c r="AD173" s="34"/>
    </row>
    <row r="174" spans="1:30" ht="19.899999999999999" customHeight="1" thickBot="1" x14ac:dyDescent="0.35">
      <c r="A174" s="11">
        <v>167</v>
      </c>
      <c r="B174" s="2"/>
      <c r="C174" s="2"/>
      <c r="D174" s="39"/>
      <c r="E174" s="2"/>
      <c r="F174" s="2"/>
      <c r="G174" s="18"/>
      <c r="H174" s="23">
        <v>46226</v>
      </c>
      <c r="I174" s="12"/>
      <c r="J174" s="20"/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0</v>
      </c>
      <c r="R174" s="16">
        <v>0</v>
      </c>
      <c r="S174" s="16">
        <f t="shared" si="55"/>
        <v>126</v>
      </c>
      <c r="T174" s="28">
        <f t="shared" si="56"/>
        <v>0</v>
      </c>
      <c r="U174" s="28">
        <f t="shared" si="57"/>
        <v>0</v>
      </c>
      <c r="V174" s="28">
        <f t="shared" si="58"/>
        <v>0</v>
      </c>
      <c r="W174" s="28">
        <f t="shared" si="59"/>
        <v>0</v>
      </c>
      <c r="X174" s="28">
        <f t="shared" si="60"/>
        <v>0</v>
      </c>
      <c r="Y174" s="28">
        <f t="shared" si="61"/>
        <v>0</v>
      </c>
      <c r="Z174" s="28">
        <f t="shared" si="62"/>
        <v>0</v>
      </c>
      <c r="AA174" s="28">
        <f t="shared" si="63"/>
        <v>0</v>
      </c>
      <c r="AB174" s="28">
        <f t="shared" si="64"/>
        <v>20</v>
      </c>
      <c r="AC174" s="22">
        <f t="shared" si="65"/>
        <v>20</v>
      </c>
      <c r="AD174" s="33"/>
    </row>
    <row r="175" spans="1:30" ht="19.899999999999999" customHeight="1" thickBot="1" x14ac:dyDescent="0.35">
      <c r="A175" s="2">
        <v>168</v>
      </c>
      <c r="B175" s="2"/>
      <c r="C175" s="2"/>
      <c r="D175" s="39"/>
      <c r="E175" s="2"/>
      <c r="F175" s="2"/>
      <c r="G175" s="18"/>
      <c r="H175" s="23">
        <v>46226</v>
      </c>
      <c r="I175" s="12"/>
      <c r="J175" s="20"/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f t="shared" si="55"/>
        <v>126</v>
      </c>
      <c r="T175" s="28">
        <f t="shared" si="56"/>
        <v>0</v>
      </c>
      <c r="U175" s="28">
        <f t="shared" si="57"/>
        <v>0</v>
      </c>
      <c r="V175" s="28">
        <f t="shared" si="58"/>
        <v>0</v>
      </c>
      <c r="W175" s="28">
        <f t="shared" si="59"/>
        <v>0</v>
      </c>
      <c r="X175" s="28">
        <f t="shared" si="60"/>
        <v>0</v>
      </c>
      <c r="Y175" s="28">
        <f t="shared" si="61"/>
        <v>0</v>
      </c>
      <c r="Z175" s="28">
        <f t="shared" si="62"/>
        <v>0</v>
      </c>
      <c r="AA175" s="28">
        <f t="shared" si="63"/>
        <v>0</v>
      </c>
      <c r="AB175" s="28">
        <f t="shared" si="64"/>
        <v>20</v>
      </c>
      <c r="AC175" s="22">
        <f t="shared" si="65"/>
        <v>20</v>
      </c>
      <c r="AD175" s="34"/>
    </row>
    <row r="176" spans="1:30" ht="19.899999999999999" customHeight="1" thickBot="1" x14ac:dyDescent="0.35">
      <c r="A176" s="11">
        <v>169</v>
      </c>
      <c r="B176" s="2"/>
      <c r="C176" s="2"/>
      <c r="D176" s="39"/>
      <c r="E176" s="2"/>
      <c r="F176" s="2"/>
      <c r="G176" s="18"/>
      <c r="H176" s="23">
        <v>46226</v>
      </c>
      <c r="I176" s="12"/>
      <c r="J176" s="20"/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f t="shared" si="55"/>
        <v>126</v>
      </c>
      <c r="T176" s="28">
        <f t="shared" si="56"/>
        <v>0</v>
      </c>
      <c r="U176" s="28">
        <f t="shared" si="57"/>
        <v>0</v>
      </c>
      <c r="V176" s="28">
        <f t="shared" si="58"/>
        <v>0</v>
      </c>
      <c r="W176" s="28">
        <f t="shared" si="59"/>
        <v>0</v>
      </c>
      <c r="X176" s="28">
        <f t="shared" si="60"/>
        <v>0</v>
      </c>
      <c r="Y176" s="28">
        <f t="shared" si="61"/>
        <v>0</v>
      </c>
      <c r="Z176" s="28">
        <f t="shared" si="62"/>
        <v>0</v>
      </c>
      <c r="AA176" s="28">
        <f t="shared" si="63"/>
        <v>0</v>
      </c>
      <c r="AB176" s="28">
        <f t="shared" si="64"/>
        <v>20</v>
      </c>
      <c r="AC176" s="22">
        <f t="shared" si="65"/>
        <v>20</v>
      </c>
      <c r="AD176" s="33"/>
    </row>
    <row r="177" spans="1:30" ht="19.899999999999999" customHeight="1" thickBot="1" x14ac:dyDescent="0.35">
      <c r="A177" s="2">
        <v>170</v>
      </c>
      <c r="B177" s="2"/>
      <c r="C177" s="2"/>
      <c r="D177" s="39"/>
      <c r="E177" s="2"/>
      <c r="F177" s="2"/>
      <c r="G177" s="18"/>
      <c r="H177" s="23">
        <v>46226</v>
      </c>
      <c r="I177" s="12"/>
      <c r="J177" s="20"/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f t="shared" si="55"/>
        <v>126</v>
      </c>
      <c r="T177" s="28">
        <f t="shared" si="56"/>
        <v>0</v>
      </c>
      <c r="U177" s="28">
        <f t="shared" si="57"/>
        <v>0</v>
      </c>
      <c r="V177" s="28">
        <f t="shared" si="58"/>
        <v>0</v>
      </c>
      <c r="W177" s="28">
        <f t="shared" si="59"/>
        <v>0</v>
      </c>
      <c r="X177" s="28">
        <f t="shared" si="60"/>
        <v>0</v>
      </c>
      <c r="Y177" s="28">
        <f t="shared" si="61"/>
        <v>0</v>
      </c>
      <c r="Z177" s="28">
        <f t="shared" si="62"/>
        <v>0</v>
      </c>
      <c r="AA177" s="28">
        <f t="shared" si="63"/>
        <v>0</v>
      </c>
      <c r="AB177" s="28">
        <f t="shared" si="64"/>
        <v>20</v>
      </c>
      <c r="AC177" s="22">
        <f t="shared" si="65"/>
        <v>20</v>
      </c>
      <c r="AD177" s="34"/>
    </row>
    <row r="178" spans="1:30" ht="19.899999999999999" customHeight="1" thickBot="1" x14ac:dyDescent="0.35">
      <c r="A178" s="11">
        <v>171</v>
      </c>
      <c r="B178" s="2"/>
      <c r="C178" s="2"/>
      <c r="D178" s="39"/>
      <c r="E178" s="2"/>
      <c r="F178" s="2"/>
      <c r="G178" s="18"/>
      <c r="H178" s="23">
        <v>46226</v>
      </c>
      <c r="I178" s="12"/>
      <c r="J178" s="20"/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f t="shared" si="55"/>
        <v>126</v>
      </c>
      <c r="T178" s="28">
        <f t="shared" si="56"/>
        <v>0</v>
      </c>
      <c r="U178" s="28">
        <f t="shared" si="57"/>
        <v>0</v>
      </c>
      <c r="V178" s="28">
        <f t="shared" si="58"/>
        <v>0</v>
      </c>
      <c r="W178" s="28">
        <f t="shared" si="59"/>
        <v>0</v>
      </c>
      <c r="X178" s="28">
        <f t="shared" si="60"/>
        <v>0</v>
      </c>
      <c r="Y178" s="28">
        <f t="shared" si="61"/>
        <v>0</v>
      </c>
      <c r="Z178" s="28">
        <f t="shared" si="62"/>
        <v>0</v>
      </c>
      <c r="AA178" s="28">
        <f t="shared" si="63"/>
        <v>0</v>
      </c>
      <c r="AB178" s="28">
        <f t="shared" si="64"/>
        <v>20</v>
      </c>
      <c r="AC178" s="22">
        <f t="shared" si="65"/>
        <v>20</v>
      </c>
      <c r="AD178" s="33"/>
    </row>
    <row r="179" spans="1:30" ht="19.899999999999999" customHeight="1" thickBot="1" x14ac:dyDescent="0.35">
      <c r="A179" s="2">
        <v>172</v>
      </c>
      <c r="B179" s="2"/>
      <c r="C179" s="2"/>
      <c r="D179" s="39"/>
      <c r="E179" s="2"/>
      <c r="F179" s="2"/>
      <c r="G179" s="18"/>
      <c r="H179" s="23">
        <v>46226</v>
      </c>
      <c r="I179" s="12"/>
      <c r="J179" s="20"/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f t="shared" si="55"/>
        <v>126</v>
      </c>
      <c r="T179" s="28">
        <f t="shared" si="56"/>
        <v>0</v>
      </c>
      <c r="U179" s="28">
        <f t="shared" si="57"/>
        <v>0</v>
      </c>
      <c r="V179" s="28">
        <f t="shared" si="58"/>
        <v>0</v>
      </c>
      <c r="W179" s="28">
        <f t="shared" si="59"/>
        <v>0</v>
      </c>
      <c r="X179" s="28">
        <f t="shared" si="60"/>
        <v>0</v>
      </c>
      <c r="Y179" s="28">
        <f t="shared" si="61"/>
        <v>0</v>
      </c>
      <c r="Z179" s="28">
        <f t="shared" si="62"/>
        <v>0</v>
      </c>
      <c r="AA179" s="28">
        <f t="shared" si="63"/>
        <v>0</v>
      </c>
      <c r="AB179" s="28">
        <f t="shared" si="64"/>
        <v>20</v>
      </c>
      <c r="AC179" s="22">
        <f t="shared" si="65"/>
        <v>20</v>
      </c>
      <c r="AD179" s="34"/>
    </row>
    <row r="180" spans="1:30" ht="19.899999999999999" customHeight="1" thickBot="1" x14ac:dyDescent="0.35">
      <c r="A180" s="11">
        <v>173</v>
      </c>
      <c r="B180" s="2"/>
      <c r="C180" s="2"/>
      <c r="D180" s="39"/>
      <c r="E180" s="2"/>
      <c r="F180" s="2"/>
      <c r="G180" s="18"/>
      <c r="H180" s="23">
        <v>46226</v>
      </c>
      <c r="I180" s="12"/>
      <c r="J180" s="20"/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f t="shared" si="55"/>
        <v>126</v>
      </c>
      <c r="T180" s="28">
        <f t="shared" si="56"/>
        <v>0</v>
      </c>
      <c r="U180" s="28">
        <f t="shared" si="57"/>
        <v>0</v>
      </c>
      <c r="V180" s="28">
        <f t="shared" si="58"/>
        <v>0</v>
      </c>
      <c r="W180" s="28">
        <f t="shared" si="59"/>
        <v>0</v>
      </c>
      <c r="X180" s="28">
        <f t="shared" si="60"/>
        <v>0</v>
      </c>
      <c r="Y180" s="28">
        <f t="shared" si="61"/>
        <v>0</v>
      </c>
      <c r="Z180" s="28">
        <f t="shared" si="62"/>
        <v>0</v>
      </c>
      <c r="AA180" s="28">
        <f t="shared" si="63"/>
        <v>0</v>
      </c>
      <c r="AB180" s="28">
        <f t="shared" si="64"/>
        <v>20</v>
      </c>
      <c r="AC180" s="22">
        <f t="shared" si="65"/>
        <v>20</v>
      </c>
      <c r="AD180" s="33"/>
    </row>
    <row r="181" spans="1:30" ht="19.899999999999999" customHeight="1" thickBot="1" x14ac:dyDescent="0.35">
      <c r="A181" s="2">
        <v>174</v>
      </c>
      <c r="B181" s="2"/>
      <c r="C181" s="2"/>
      <c r="D181" s="39"/>
      <c r="E181" s="2"/>
      <c r="F181" s="2"/>
      <c r="G181" s="18"/>
      <c r="H181" s="23">
        <v>46226</v>
      </c>
      <c r="I181" s="12"/>
      <c r="J181" s="20"/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f t="shared" si="55"/>
        <v>126</v>
      </c>
      <c r="T181" s="28">
        <f t="shared" si="56"/>
        <v>0</v>
      </c>
      <c r="U181" s="28">
        <f t="shared" si="57"/>
        <v>0</v>
      </c>
      <c r="V181" s="28">
        <f t="shared" si="58"/>
        <v>0</v>
      </c>
      <c r="W181" s="28">
        <f t="shared" si="59"/>
        <v>0</v>
      </c>
      <c r="X181" s="28">
        <f t="shared" si="60"/>
        <v>0</v>
      </c>
      <c r="Y181" s="28">
        <f t="shared" si="61"/>
        <v>0</v>
      </c>
      <c r="Z181" s="28">
        <f t="shared" si="62"/>
        <v>0</v>
      </c>
      <c r="AA181" s="28">
        <f t="shared" si="63"/>
        <v>0</v>
      </c>
      <c r="AB181" s="28">
        <f t="shared" si="64"/>
        <v>20</v>
      </c>
      <c r="AC181" s="22">
        <f t="shared" si="65"/>
        <v>20</v>
      </c>
      <c r="AD181" s="34"/>
    </row>
    <row r="182" spans="1:30" ht="19.899999999999999" customHeight="1" thickBot="1" x14ac:dyDescent="0.35">
      <c r="A182" s="11">
        <v>175</v>
      </c>
      <c r="B182" s="2"/>
      <c r="C182" s="2"/>
      <c r="D182" s="39"/>
      <c r="E182" s="2"/>
      <c r="F182" s="2"/>
      <c r="G182" s="18"/>
      <c r="H182" s="23">
        <v>46226</v>
      </c>
      <c r="I182" s="12"/>
      <c r="J182" s="20"/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f t="shared" si="55"/>
        <v>126</v>
      </c>
      <c r="T182" s="28">
        <f t="shared" si="56"/>
        <v>0</v>
      </c>
      <c r="U182" s="28">
        <f t="shared" si="57"/>
        <v>0</v>
      </c>
      <c r="V182" s="28">
        <f t="shared" si="58"/>
        <v>0</v>
      </c>
      <c r="W182" s="28">
        <f t="shared" si="59"/>
        <v>0</v>
      </c>
      <c r="X182" s="28">
        <f t="shared" si="60"/>
        <v>0</v>
      </c>
      <c r="Y182" s="28">
        <f t="shared" si="61"/>
        <v>0</v>
      </c>
      <c r="Z182" s="28">
        <f t="shared" si="62"/>
        <v>0</v>
      </c>
      <c r="AA182" s="28">
        <f t="shared" si="63"/>
        <v>0</v>
      </c>
      <c r="AB182" s="28">
        <f t="shared" si="64"/>
        <v>20</v>
      </c>
      <c r="AC182" s="22">
        <f t="shared" si="65"/>
        <v>20</v>
      </c>
      <c r="AD182" s="33"/>
    </row>
    <row r="183" spans="1:30" ht="19.899999999999999" customHeight="1" thickBot="1" x14ac:dyDescent="0.35">
      <c r="A183" s="2">
        <v>176</v>
      </c>
      <c r="B183" s="2"/>
      <c r="C183" s="2"/>
      <c r="D183" s="39"/>
      <c r="E183" s="2"/>
      <c r="F183" s="2"/>
      <c r="G183" s="18"/>
      <c r="H183" s="23">
        <v>46226</v>
      </c>
      <c r="I183" s="12"/>
      <c r="J183" s="20"/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f t="shared" si="55"/>
        <v>126</v>
      </c>
      <c r="T183" s="28">
        <f t="shared" si="56"/>
        <v>0</v>
      </c>
      <c r="U183" s="28">
        <f t="shared" si="57"/>
        <v>0</v>
      </c>
      <c r="V183" s="28">
        <f t="shared" si="58"/>
        <v>0</v>
      </c>
      <c r="W183" s="28">
        <f t="shared" si="59"/>
        <v>0</v>
      </c>
      <c r="X183" s="28">
        <f t="shared" si="60"/>
        <v>0</v>
      </c>
      <c r="Y183" s="28">
        <f t="shared" si="61"/>
        <v>0</v>
      </c>
      <c r="Z183" s="28">
        <f t="shared" si="62"/>
        <v>0</v>
      </c>
      <c r="AA183" s="28">
        <f t="shared" si="63"/>
        <v>0</v>
      </c>
      <c r="AB183" s="28">
        <f t="shared" si="64"/>
        <v>20</v>
      </c>
      <c r="AC183" s="22">
        <f t="shared" si="65"/>
        <v>20</v>
      </c>
      <c r="AD183" s="34"/>
    </row>
    <row r="184" spans="1:30" ht="19.899999999999999" customHeight="1" thickBot="1" x14ac:dyDescent="0.35">
      <c r="A184" s="11">
        <v>177</v>
      </c>
      <c r="B184" s="2"/>
      <c r="C184" s="2"/>
      <c r="D184" s="39"/>
      <c r="E184" s="2"/>
      <c r="F184" s="2"/>
      <c r="G184" s="18"/>
      <c r="H184" s="23">
        <v>46226</v>
      </c>
      <c r="I184" s="12"/>
      <c r="J184" s="20"/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f t="shared" si="55"/>
        <v>126</v>
      </c>
      <c r="T184" s="28">
        <f t="shared" si="56"/>
        <v>0</v>
      </c>
      <c r="U184" s="28">
        <f t="shared" si="57"/>
        <v>0</v>
      </c>
      <c r="V184" s="28">
        <f t="shared" si="58"/>
        <v>0</v>
      </c>
      <c r="W184" s="28">
        <f t="shared" si="59"/>
        <v>0</v>
      </c>
      <c r="X184" s="28">
        <f t="shared" si="60"/>
        <v>0</v>
      </c>
      <c r="Y184" s="28">
        <f t="shared" si="61"/>
        <v>0</v>
      </c>
      <c r="Z184" s="28">
        <f t="shared" si="62"/>
        <v>0</v>
      </c>
      <c r="AA184" s="28">
        <f t="shared" si="63"/>
        <v>0</v>
      </c>
      <c r="AB184" s="28">
        <f t="shared" si="64"/>
        <v>20</v>
      </c>
      <c r="AC184" s="22">
        <f t="shared" si="65"/>
        <v>20</v>
      </c>
      <c r="AD184" s="33"/>
    </row>
    <row r="185" spans="1:30" ht="19.899999999999999" customHeight="1" thickBot="1" x14ac:dyDescent="0.35">
      <c r="A185" s="2">
        <v>178</v>
      </c>
      <c r="B185" s="2"/>
      <c r="C185" s="2"/>
      <c r="D185" s="39"/>
      <c r="E185" s="2"/>
      <c r="F185" s="2"/>
      <c r="G185" s="18"/>
      <c r="H185" s="23">
        <v>46226</v>
      </c>
      <c r="I185" s="12"/>
      <c r="J185" s="20"/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f t="shared" si="55"/>
        <v>126</v>
      </c>
      <c r="T185" s="28">
        <f t="shared" si="56"/>
        <v>0</v>
      </c>
      <c r="U185" s="28">
        <f t="shared" si="57"/>
        <v>0</v>
      </c>
      <c r="V185" s="28">
        <f t="shared" si="58"/>
        <v>0</v>
      </c>
      <c r="W185" s="28">
        <f t="shared" si="59"/>
        <v>0</v>
      </c>
      <c r="X185" s="28">
        <f t="shared" si="60"/>
        <v>0</v>
      </c>
      <c r="Y185" s="28">
        <f t="shared" si="61"/>
        <v>0</v>
      </c>
      <c r="Z185" s="28">
        <f t="shared" si="62"/>
        <v>0</v>
      </c>
      <c r="AA185" s="28">
        <f t="shared" si="63"/>
        <v>0</v>
      </c>
      <c r="AB185" s="28">
        <f t="shared" si="64"/>
        <v>20</v>
      </c>
      <c r="AC185" s="22">
        <f t="shared" si="65"/>
        <v>20</v>
      </c>
      <c r="AD185" s="34"/>
    </row>
    <row r="186" spans="1:30" ht="19.899999999999999" customHeight="1" thickBot="1" x14ac:dyDescent="0.35">
      <c r="A186" s="11">
        <v>179</v>
      </c>
      <c r="B186" s="2"/>
      <c r="C186" s="2"/>
      <c r="D186" s="39"/>
      <c r="E186" s="2"/>
      <c r="F186" s="2"/>
      <c r="G186" s="18"/>
      <c r="H186" s="23">
        <v>46226</v>
      </c>
      <c r="I186" s="12"/>
      <c r="J186" s="20"/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f t="shared" si="55"/>
        <v>126</v>
      </c>
      <c r="T186" s="28">
        <f t="shared" si="56"/>
        <v>0</v>
      </c>
      <c r="U186" s="28">
        <f t="shared" si="57"/>
        <v>0</v>
      </c>
      <c r="V186" s="28">
        <f t="shared" si="58"/>
        <v>0</v>
      </c>
      <c r="W186" s="28">
        <f t="shared" si="59"/>
        <v>0</v>
      </c>
      <c r="X186" s="28">
        <f t="shared" si="60"/>
        <v>0</v>
      </c>
      <c r="Y186" s="28">
        <f t="shared" si="61"/>
        <v>0</v>
      </c>
      <c r="Z186" s="28">
        <f t="shared" si="62"/>
        <v>0</v>
      </c>
      <c r="AA186" s="28">
        <f t="shared" si="63"/>
        <v>0</v>
      </c>
      <c r="AB186" s="28">
        <f t="shared" si="64"/>
        <v>20</v>
      </c>
      <c r="AC186" s="22">
        <f t="shared" si="65"/>
        <v>20</v>
      </c>
      <c r="AD186" s="33"/>
    </row>
    <row r="187" spans="1:30" ht="19.899999999999999" customHeight="1" thickBot="1" x14ac:dyDescent="0.35">
      <c r="A187" s="2">
        <v>180</v>
      </c>
      <c r="B187" s="2"/>
      <c r="C187" s="2"/>
      <c r="D187" s="39"/>
      <c r="E187" s="2"/>
      <c r="F187" s="2"/>
      <c r="G187" s="18"/>
      <c r="H187" s="23">
        <v>46226</v>
      </c>
      <c r="I187" s="12"/>
      <c r="J187" s="20"/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f t="shared" si="55"/>
        <v>126</v>
      </c>
      <c r="T187" s="28">
        <f t="shared" si="56"/>
        <v>0</v>
      </c>
      <c r="U187" s="28">
        <f t="shared" si="57"/>
        <v>0</v>
      </c>
      <c r="V187" s="28">
        <f t="shared" si="58"/>
        <v>0</v>
      </c>
      <c r="W187" s="28">
        <f t="shared" si="59"/>
        <v>0</v>
      </c>
      <c r="X187" s="28">
        <f t="shared" si="60"/>
        <v>0</v>
      </c>
      <c r="Y187" s="28">
        <f t="shared" si="61"/>
        <v>0</v>
      </c>
      <c r="Z187" s="28">
        <f t="shared" si="62"/>
        <v>0</v>
      </c>
      <c r="AA187" s="28">
        <f t="shared" si="63"/>
        <v>0</v>
      </c>
      <c r="AB187" s="28">
        <f t="shared" si="64"/>
        <v>20</v>
      </c>
      <c r="AC187" s="22">
        <f t="shared" si="65"/>
        <v>20</v>
      </c>
      <c r="AD187" s="34"/>
    </row>
    <row r="188" spans="1:30" ht="19.899999999999999" customHeight="1" thickBot="1" x14ac:dyDescent="0.35">
      <c r="A188" s="11">
        <v>181</v>
      </c>
      <c r="B188" s="2"/>
      <c r="C188" s="2"/>
      <c r="D188" s="39"/>
      <c r="E188" s="2"/>
      <c r="F188" s="2"/>
      <c r="G188" s="18"/>
      <c r="H188" s="23">
        <v>46226</v>
      </c>
      <c r="I188" s="12"/>
      <c r="J188" s="20"/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f t="shared" si="55"/>
        <v>126</v>
      </c>
      <c r="T188" s="28">
        <f t="shared" si="56"/>
        <v>0</v>
      </c>
      <c r="U188" s="28">
        <f t="shared" si="57"/>
        <v>0</v>
      </c>
      <c r="V188" s="28">
        <f t="shared" si="58"/>
        <v>0</v>
      </c>
      <c r="W188" s="28">
        <f t="shared" si="59"/>
        <v>0</v>
      </c>
      <c r="X188" s="28">
        <f t="shared" si="60"/>
        <v>0</v>
      </c>
      <c r="Y188" s="28">
        <f t="shared" si="61"/>
        <v>0</v>
      </c>
      <c r="Z188" s="28">
        <f t="shared" si="62"/>
        <v>0</v>
      </c>
      <c r="AA188" s="28">
        <f t="shared" si="63"/>
        <v>0</v>
      </c>
      <c r="AB188" s="28">
        <f t="shared" si="64"/>
        <v>20</v>
      </c>
      <c r="AC188" s="22">
        <f t="shared" si="65"/>
        <v>20</v>
      </c>
      <c r="AD188" s="33"/>
    </row>
    <row r="189" spans="1:30" ht="19.899999999999999" customHeight="1" thickBot="1" x14ac:dyDescent="0.35">
      <c r="A189" s="2">
        <v>182</v>
      </c>
      <c r="B189" s="2"/>
      <c r="C189" s="2"/>
      <c r="D189" s="39"/>
      <c r="E189" s="2"/>
      <c r="F189" s="2"/>
      <c r="G189" s="18"/>
      <c r="H189" s="23">
        <v>46226</v>
      </c>
      <c r="I189" s="12"/>
      <c r="J189" s="20"/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f t="shared" si="55"/>
        <v>126</v>
      </c>
      <c r="T189" s="28">
        <f t="shared" si="56"/>
        <v>0</v>
      </c>
      <c r="U189" s="28">
        <f t="shared" si="57"/>
        <v>0</v>
      </c>
      <c r="V189" s="28">
        <f t="shared" si="58"/>
        <v>0</v>
      </c>
      <c r="W189" s="28">
        <f t="shared" si="59"/>
        <v>0</v>
      </c>
      <c r="X189" s="28">
        <f t="shared" si="60"/>
        <v>0</v>
      </c>
      <c r="Y189" s="28">
        <f t="shared" si="61"/>
        <v>0</v>
      </c>
      <c r="Z189" s="28">
        <f t="shared" si="62"/>
        <v>0</v>
      </c>
      <c r="AA189" s="28">
        <f t="shared" si="63"/>
        <v>0</v>
      </c>
      <c r="AB189" s="28">
        <f t="shared" si="64"/>
        <v>20</v>
      </c>
      <c r="AC189" s="22">
        <f t="shared" si="65"/>
        <v>20</v>
      </c>
      <c r="AD189" s="34"/>
    </row>
    <row r="190" spans="1:30" ht="19.899999999999999" customHeight="1" thickBot="1" x14ac:dyDescent="0.35">
      <c r="A190" s="11">
        <v>183</v>
      </c>
      <c r="B190" s="2"/>
      <c r="C190" s="2"/>
      <c r="D190" s="39"/>
      <c r="E190" s="2"/>
      <c r="F190" s="2"/>
      <c r="G190" s="18"/>
      <c r="H190" s="23">
        <v>46226</v>
      </c>
      <c r="I190" s="12"/>
      <c r="J190" s="20"/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f t="shared" si="55"/>
        <v>126</v>
      </c>
      <c r="T190" s="28">
        <f t="shared" si="56"/>
        <v>0</v>
      </c>
      <c r="U190" s="28">
        <f t="shared" si="57"/>
        <v>0</v>
      </c>
      <c r="V190" s="28">
        <f t="shared" si="58"/>
        <v>0</v>
      </c>
      <c r="W190" s="28">
        <f t="shared" si="59"/>
        <v>0</v>
      </c>
      <c r="X190" s="28">
        <f t="shared" si="60"/>
        <v>0</v>
      </c>
      <c r="Y190" s="28">
        <f t="shared" si="61"/>
        <v>0</v>
      </c>
      <c r="Z190" s="28">
        <f t="shared" si="62"/>
        <v>0</v>
      </c>
      <c r="AA190" s="28">
        <f t="shared" si="63"/>
        <v>0</v>
      </c>
      <c r="AB190" s="28">
        <f t="shared" si="64"/>
        <v>20</v>
      </c>
      <c r="AC190" s="22">
        <f t="shared" si="65"/>
        <v>20</v>
      </c>
      <c r="AD190" s="33"/>
    </row>
    <row r="191" spans="1:30" ht="19.899999999999999" customHeight="1" thickBot="1" x14ac:dyDescent="0.35">
      <c r="A191" s="2">
        <v>184</v>
      </c>
      <c r="B191" s="2"/>
      <c r="C191" s="2"/>
      <c r="D191" s="39"/>
      <c r="E191" s="2"/>
      <c r="F191" s="2"/>
      <c r="G191" s="18"/>
      <c r="H191" s="23">
        <v>46226</v>
      </c>
      <c r="I191" s="12"/>
      <c r="J191" s="20"/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f t="shared" si="55"/>
        <v>126</v>
      </c>
      <c r="T191" s="28">
        <f t="shared" si="56"/>
        <v>0</v>
      </c>
      <c r="U191" s="28">
        <f t="shared" si="57"/>
        <v>0</v>
      </c>
      <c r="V191" s="28">
        <f t="shared" si="58"/>
        <v>0</v>
      </c>
      <c r="W191" s="28">
        <f t="shared" si="59"/>
        <v>0</v>
      </c>
      <c r="X191" s="28">
        <f t="shared" si="60"/>
        <v>0</v>
      </c>
      <c r="Y191" s="28">
        <f t="shared" si="61"/>
        <v>0</v>
      </c>
      <c r="Z191" s="28">
        <f t="shared" si="62"/>
        <v>0</v>
      </c>
      <c r="AA191" s="28">
        <f t="shared" si="63"/>
        <v>0</v>
      </c>
      <c r="AB191" s="28">
        <f t="shared" si="64"/>
        <v>20</v>
      </c>
      <c r="AC191" s="22">
        <f t="shared" si="65"/>
        <v>20</v>
      </c>
      <c r="AD191" s="34"/>
    </row>
    <row r="192" spans="1:30" ht="19.899999999999999" customHeight="1" thickBot="1" x14ac:dyDescent="0.35">
      <c r="A192" s="11">
        <v>185</v>
      </c>
      <c r="B192" s="2"/>
      <c r="C192" s="2"/>
      <c r="D192" s="39"/>
      <c r="E192" s="2"/>
      <c r="F192" s="2"/>
      <c r="G192" s="18"/>
      <c r="H192" s="23">
        <v>46226</v>
      </c>
      <c r="I192" s="12"/>
      <c r="J192" s="20"/>
      <c r="K192" s="16" t="s">
        <v>204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f t="shared" si="55"/>
        <v>126</v>
      </c>
      <c r="T192" s="28" t="e">
        <f t="shared" si="56"/>
        <v>#VALUE!</v>
      </c>
      <c r="U192" s="28" t="e">
        <f t="shared" si="57"/>
        <v>#VALUE!</v>
      </c>
      <c r="V192" s="28">
        <f t="shared" si="58"/>
        <v>0</v>
      </c>
      <c r="W192" s="28">
        <f t="shared" si="59"/>
        <v>0</v>
      </c>
      <c r="X192" s="28">
        <f t="shared" si="60"/>
        <v>0</v>
      </c>
      <c r="Y192" s="28">
        <f t="shared" si="61"/>
        <v>0</v>
      </c>
      <c r="Z192" s="28">
        <f t="shared" si="62"/>
        <v>0</v>
      </c>
      <c r="AA192" s="28">
        <f t="shared" si="63"/>
        <v>0</v>
      </c>
      <c r="AB192" s="28">
        <f t="shared" si="64"/>
        <v>20</v>
      </c>
      <c r="AC192" s="22" t="e">
        <f t="shared" si="65"/>
        <v>#VALUE!</v>
      </c>
      <c r="AD192" s="33"/>
    </row>
    <row r="193" spans="1:30" ht="19.899999999999999" customHeight="1" thickBot="1" x14ac:dyDescent="0.35">
      <c r="A193" s="2">
        <v>186</v>
      </c>
      <c r="B193" s="2"/>
      <c r="C193" s="2"/>
      <c r="D193" s="39"/>
      <c r="E193" s="2"/>
      <c r="F193" s="2"/>
      <c r="G193" s="18"/>
      <c r="H193" s="23">
        <v>46226</v>
      </c>
      <c r="I193" s="12"/>
      <c r="J193" s="20"/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f t="shared" si="55"/>
        <v>126</v>
      </c>
      <c r="T193" s="28">
        <f t="shared" si="56"/>
        <v>0</v>
      </c>
      <c r="U193" s="28">
        <f t="shared" si="57"/>
        <v>0</v>
      </c>
      <c r="V193" s="28">
        <f t="shared" si="58"/>
        <v>0</v>
      </c>
      <c r="W193" s="28">
        <f t="shared" si="59"/>
        <v>0</v>
      </c>
      <c r="X193" s="28">
        <f t="shared" si="60"/>
        <v>0</v>
      </c>
      <c r="Y193" s="28">
        <f t="shared" si="61"/>
        <v>0</v>
      </c>
      <c r="Z193" s="28">
        <f t="shared" si="62"/>
        <v>0</v>
      </c>
      <c r="AA193" s="28">
        <f t="shared" si="63"/>
        <v>0</v>
      </c>
      <c r="AB193" s="28">
        <f t="shared" si="64"/>
        <v>20</v>
      </c>
      <c r="AC193" s="22">
        <f t="shared" si="65"/>
        <v>20</v>
      </c>
      <c r="AD193" s="34"/>
    </row>
    <row r="194" spans="1:30" ht="19.899999999999999" customHeight="1" thickBot="1" x14ac:dyDescent="0.35">
      <c r="A194" s="11">
        <v>187</v>
      </c>
      <c r="B194" s="2"/>
      <c r="C194" s="2"/>
      <c r="D194" s="39"/>
      <c r="E194" s="2"/>
      <c r="F194" s="2"/>
      <c r="G194" s="18"/>
      <c r="H194" s="23">
        <v>46226</v>
      </c>
      <c r="I194" s="12"/>
      <c r="J194" s="20"/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f t="shared" si="55"/>
        <v>126</v>
      </c>
      <c r="T194" s="28">
        <f t="shared" si="56"/>
        <v>0</v>
      </c>
      <c r="U194" s="28">
        <f t="shared" si="57"/>
        <v>0</v>
      </c>
      <c r="V194" s="28">
        <f t="shared" si="58"/>
        <v>0</v>
      </c>
      <c r="W194" s="28">
        <f t="shared" si="59"/>
        <v>0</v>
      </c>
      <c r="X194" s="28">
        <f t="shared" si="60"/>
        <v>0</v>
      </c>
      <c r="Y194" s="28">
        <f t="shared" si="61"/>
        <v>0</v>
      </c>
      <c r="Z194" s="28">
        <f t="shared" si="62"/>
        <v>0</v>
      </c>
      <c r="AA194" s="28">
        <f t="shared" si="63"/>
        <v>0</v>
      </c>
      <c r="AB194" s="28">
        <f t="shared" si="64"/>
        <v>20</v>
      </c>
      <c r="AC194" s="22">
        <f t="shared" si="65"/>
        <v>20</v>
      </c>
      <c r="AD194" s="33"/>
    </row>
    <row r="195" spans="1:30" ht="19.899999999999999" customHeight="1" thickBot="1" x14ac:dyDescent="0.35">
      <c r="A195" s="2">
        <v>188</v>
      </c>
      <c r="B195" s="2"/>
      <c r="C195" s="2"/>
      <c r="D195" s="39"/>
      <c r="E195" s="2"/>
      <c r="F195" s="2"/>
      <c r="G195" s="18"/>
      <c r="H195" s="23">
        <v>46226</v>
      </c>
      <c r="I195" s="12"/>
      <c r="J195" s="20"/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f t="shared" si="55"/>
        <v>126</v>
      </c>
      <c r="T195" s="28">
        <f t="shared" si="56"/>
        <v>0</v>
      </c>
      <c r="U195" s="28">
        <f t="shared" si="57"/>
        <v>0</v>
      </c>
      <c r="V195" s="28">
        <f t="shared" si="58"/>
        <v>0</v>
      </c>
      <c r="W195" s="28">
        <f t="shared" si="59"/>
        <v>0</v>
      </c>
      <c r="X195" s="28">
        <f t="shared" si="60"/>
        <v>0</v>
      </c>
      <c r="Y195" s="28">
        <f t="shared" si="61"/>
        <v>0</v>
      </c>
      <c r="Z195" s="28">
        <f t="shared" si="62"/>
        <v>0</v>
      </c>
      <c r="AA195" s="28">
        <f t="shared" si="63"/>
        <v>0</v>
      </c>
      <c r="AB195" s="28">
        <f t="shared" si="64"/>
        <v>20</v>
      </c>
      <c r="AC195" s="22">
        <f t="shared" si="65"/>
        <v>20</v>
      </c>
      <c r="AD195" s="34"/>
    </row>
    <row r="196" spans="1:30" ht="19.899999999999999" customHeight="1" thickBot="1" x14ac:dyDescent="0.35">
      <c r="A196" s="11">
        <v>189</v>
      </c>
      <c r="B196" s="2"/>
      <c r="C196" s="2"/>
      <c r="D196" s="39"/>
      <c r="E196" s="2"/>
      <c r="F196" s="2"/>
      <c r="G196" s="18"/>
      <c r="H196" s="23">
        <v>46226</v>
      </c>
      <c r="I196" s="12"/>
      <c r="J196" s="20"/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f t="shared" si="55"/>
        <v>126</v>
      </c>
      <c r="T196" s="28">
        <f t="shared" si="56"/>
        <v>0</v>
      </c>
      <c r="U196" s="28">
        <f t="shared" si="57"/>
        <v>0</v>
      </c>
      <c r="V196" s="28">
        <f t="shared" si="58"/>
        <v>0</v>
      </c>
      <c r="W196" s="28">
        <f t="shared" si="59"/>
        <v>0</v>
      </c>
      <c r="X196" s="28">
        <f t="shared" si="60"/>
        <v>0</v>
      </c>
      <c r="Y196" s="28">
        <f t="shared" si="61"/>
        <v>0</v>
      </c>
      <c r="Z196" s="28">
        <f t="shared" si="62"/>
        <v>0</v>
      </c>
      <c r="AA196" s="28">
        <f t="shared" si="63"/>
        <v>0</v>
      </c>
      <c r="AB196" s="28">
        <f t="shared" si="64"/>
        <v>20</v>
      </c>
      <c r="AC196" s="22">
        <f t="shared" si="65"/>
        <v>20</v>
      </c>
      <c r="AD196" s="33"/>
    </row>
    <row r="197" spans="1:30" ht="19.899999999999999" customHeight="1" thickBot="1" x14ac:dyDescent="0.35">
      <c r="A197" s="2">
        <v>190</v>
      </c>
      <c r="B197" s="2"/>
      <c r="C197" s="2"/>
      <c r="D197" s="39"/>
      <c r="E197" s="2"/>
      <c r="F197" s="2"/>
      <c r="G197" s="18"/>
      <c r="H197" s="23">
        <v>46226</v>
      </c>
      <c r="I197" s="12"/>
      <c r="J197" s="20"/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f t="shared" si="55"/>
        <v>126</v>
      </c>
      <c r="T197" s="28">
        <f t="shared" si="56"/>
        <v>0</v>
      </c>
      <c r="U197" s="28">
        <f t="shared" si="57"/>
        <v>0</v>
      </c>
      <c r="V197" s="28">
        <f t="shared" si="58"/>
        <v>0</v>
      </c>
      <c r="W197" s="28">
        <f t="shared" si="59"/>
        <v>0</v>
      </c>
      <c r="X197" s="28">
        <f t="shared" si="60"/>
        <v>0</v>
      </c>
      <c r="Y197" s="28">
        <f t="shared" si="61"/>
        <v>0</v>
      </c>
      <c r="Z197" s="28">
        <f t="shared" si="62"/>
        <v>0</v>
      </c>
      <c r="AA197" s="28">
        <f t="shared" si="63"/>
        <v>0</v>
      </c>
      <c r="AB197" s="28">
        <f t="shared" si="64"/>
        <v>20</v>
      </c>
      <c r="AC197" s="22">
        <f t="shared" si="65"/>
        <v>20</v>
      </c>
      <c r="AD197" s="34"/>
    </row>
    <row r="198" spans="1:30" ht="19.899999999999999" customHeight="1" thickBot="1" x14ac:dyDescent="0.35">
      <c r="A198" s="11">
        <v>191</v>
      </c>
      <c r="B198" s="2"/>
      <c r="C198" s="2"/>
      <c r="D198" s="39"/>
      <c r="E198" s="2"/>
      <c r="F198" s="2"/>
      <c r="G198" s="18"/>
      <c r="H198" s="23">
        <v>46226</v>
      </c>
      <c r="I198" s="12"/>
      <c r="J198" s="20"/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f t="shared" si="55"/>
        <v>126</v>
      </c>
      <c r="T198" s="28">
        <f t="shared" si="56"/>
        <v>0</v>
      </c>
      <c r="U198" s="28">
        <f t="shared" si="57"/>
        <v>0</v>
      </c>
      <c r="V198" s="28">
        <f t="shared" si="58"/>
        <v>0</v>
      </c>
      <c r="W198" s="28">
        <f t="shared" si="59"/>
        <v>0</v>
      </c>
      <c r="X198" s="28">
        <f t="shared" si="60"/>
        <v>0</v>
      </c>
      <c r="Y198" s="28">
        <f t="shared" si="61"/>
        <v>0</v>
      </c>
      <c r="Z198" s="28">
        <f t="shared" si="62"/>
        <v>0</v>
      </c>
      <c r="AA198" s="28">
        <f t="shared" si="63"/>
        <v>0</v>
      </c>
      <c r="AB198" s="28">
        <f t="shared" si="64"/>
        <v>20</v>
      </c>
      <c r="AC198" s="22">
        <f t="shared" si="65"/>
        <v>20</v>
      </c>
      <c r="AD198" s="33"/>
    </row>
    <row r="199" spans="1:30" ht="19.899999999999999" customHeight="1" thickBot="1" x14ac:dyDescent="0.35">
      <c r="A199" s="2">
        <v>192</v>
      </c>
      <c r="B199" s="2"/>
      <c r="C199" s="2"/>
      <c r="D199" s="39"/>
      <c r="E199" s="2"/>
      <c r="F199" s="2"/>
      <c r="G199" s="18"/>
      <c r="H199" s="23">
        <v>46226</v>
      </c>
      <c r="I199" s="12"/>
      <c r="J199" s="20"/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f t="shared" si="55"/>
        <v>126</v>
      </c>
      <c r="T199" s="28">
        <f t="shared" si="56"/>
        <v>0</v>
      </c>
      <c r="U199" s="28">
        <f t="shared" si="57"/>
        <v>0</v>
      </c>
      <c r="V199" s="28">
        <f t="shared" si="58"/>
        <v>0</v>
      </c>
      <c r="W199" s="28">
        <f t="shared" si="59"/>
        <v>0</v>
      </c>
      <c r="X199" s="28">
        <f t="shared" si="60"/>
        <v>0</v>
      </c>
      <c r="Y199" s="28">
        <f t="shared" si="61"/>
        <v>0</v>
      </c>
      <c r="Z199" s="28">
        <f t="shared" si="62"/>
        <v>0</v>
      </c>
      <c r="AA199" s="28">
        <f t="shared" si="63"/>
        <v>0</v>
      </c>
      <c r="AB199" s="28">
        <f t="shared" si="64"/>
        <v>20</v>
      </c>
      <c r="AC199" s="22">
        <f t="shared" si="65"/>
        <v>20</v>
      </c>
      <c r="AD199" s="34"/>
    </row>
    <row r="200" spans="1:30" ht="19.899999999999999" customHeight="1" thickBot="1" x14ac:dyDescent="0.35">
      <c r="A200" s="11">
        <v>193</v>
      </c>
      <c r="B200" s="2"/>
      <c r="C200" s="2"/>
      <c r="D200" s="39"/>
      <c r="E200" s="2"/>
      <c r="F200" s="2"/>
      <c r="G200" s="18"/>
      <c r="H200" s="23">
        <v>46226</v>
      </c>
      <c r="I200" s="12"/>
      <c r="J200" s="20"/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f t="shared" si="55"/>
        <v>126</v>
      </c>
      <c r="T200" s="28">
        <f t="shared" si="56"/>
        <v>0</v>
      </c>
      <c r="U200" s="28">
        <f t="shared" si="57"/>
        <v>0</v>
      </c>
      <c r="V200" s="28">
        <f t="shared" si="58"/>
        <v>0</v>
      </c>
      <c r="W200" s="28">
        <f t="shared" si="59"/>
        <v>0</v>
      </c>
      <c r="X200" s="28">
        <f t="shared" si="60"/>
        <v>0</v>
      </c>
      <c r="Y200" s="28">
        <f t="shared" si="61"/>
        <v>0</v>
      </c>
      <c r="Z200" s="28">
        <f t="shared" si="62"/>
        <v>0</v>
      </c>
      <c r="AA200" s="28">
        <f t="shared" si="63"/>
        <v>0</v>
      </c>
      <c r="AB200" s="28">
        <f t="shared" si="64"/>
        <v>20</v>
      </c>
      <c r="AC200" s="22">
        <f t="shared" si="65"/>
        <v>20</v>
      </c>
      <c r="AD200" s="33"/>
    </row>
    <row r="201" spans="1:30" ht="19.899999999999999" customHeight="1" thickBot="1" x14ac:dyDescent="0.35">
      <c r="A201" s="2">
        <v>194</v>
      </c>
      <c r="B201" s="2"/>
      <c r="C201" s="2"/>
      <c r="D201" s="39"/>
      <c r="E201" s="2"/>
      <c r="F201" s="2"/>
      <c r="G201" s="18"/>
      <c r="H201" s="23">
        <v>46226</v>
      </c>
      <c r="I201" s="12"/>
      <c r="J201" s="20"/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f>DATEDIF(G201,H201,"y")</f>
        <v>126</v>
      </c>
      <c r="T201" s="28">
        <f t="shared" si="56"/>
        <v>0</v>
      </c>
      <c r="U201" s="28">
        <f t="shared" si="57"/>
        <v>0</v>
      </c>
      <c r="V201" s="28">
        <f t="shared" si="58"/>
        <v>0</v>
      </c>
      <c r="W201" s="28">
        <f t="shared" si="59"/>
        <v>0</v>
      </c>
      <c r="X201" s="28">
        <f t="shared" si="60"/>
        <v>0</v>
      </c>
      <c r="Y201" s="28">
        <f t="shared" si="61"/>
        <v>0</v>
      </c>
      <c r="Z201" s="28">
        <f t="shared" si="62"/>
        <v>0</v>
      </c>
      <c r="AA201" s="28">
        <f t="shared" si="63"/>
        <v>0</v>
      </c>
      <c r="AB201" s="28">
        <f t="shared" si="64"/>
        <v>20</v>
      </c>
      <c r="AC201" s="22">
        <f t="shared" si="65"/>
        <v>20</v>
      </c>
      <c r="AD201" s="34"/>
    </row>
    <row r="202" spans="1:30" ht="19.899999999999999" customHeight="1" thickBot="1" x14ac:dyDescent="0.35">
      <c r="A202" s="11">
        <v>195</v>
      </c>
      <c r="B202" s="2"/>
      <c r="C202" s="17"/>
      <c r="D202" s="41"/>
      <c r="E202" s="17"/>
      <c r="F202" s="17"/>
      <c r="G202" s="18"/>
      <c r="H202" s="23">
        <v>46226</v>
      </c>
      <c r="I202" s="12"/>
      <c r="J202" s="20"/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f t="shared" ref="S202:S205" si="66">DATEDIF(G202,H202,"y")</f>
        <v>126</v>
      </c>
      <c r="T202" s="28">
        <f t="shared" si="56"/>
        <v>0</v>
      </c>
      <c r="U202" s="28">
        <f t="shared" si="57"/>
        <v>0</v>
      </c>
      <c r="V202" s="28">
        <f t="shared" si="58"/>
        <v>0</v>
      </c>
      <c r="W202" s="28">
        <f t="shared" si="59"/>
        <v>0</v>
      </c>
      <c r="X202" s="28">
        <f t="shared" si="60"/>
        <v>0</v>
      </c>
      <c r="Y202" s="28">
        <f t="shared" si="61"/>
        <v>0</v>
      </c>
      <c r="Z202" s="28">
        <f t="shared" si="62"/>
        <v>0</v>
      </c>
      <c r="AA202" s="28">
        <f t="shared" si="63"/>
        <v>0</v>
      </c>
      <c r="AB202" s="28">
        <f t="shared" si="64"/>
        <v>20</v>
      </c>
      <c r="AC202" s="22">
        <f t="shared" si="65"/>
        <v>20</v>
      </c>
      <c r="AD202" s="33"/>
    </row>
    <row r="203" spans="1:30" ht="17.25" thickBot="1" x14ac:dyDescent="0.35">
      <c r="A203" s="2">
        <v>196</v>
      </c>
      <c r="B203" s="2"/>
      <c r="C203" s="2"/>
      <c r="D203" s="39"/>
      <c r="E203" s="2"/>
      <c r="F203" s="2"/>
      <c r="G203" s="18"/>
      <c r="H203" s="23">
        <v>46226</v>
      </c>
      <c r="I203" s="12"/>
      <c r="J203" s="20"/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f t="shared" si="66"/>
        <v>126</v>
      </c>
      <c r="T203" s="28">
        <f t="shared" si="56"/>
        <v>0</v>
      </c>
      <c r="U203" s="28">
        <f t="shared" si="57"/>
        <v>0</v>
      </c>
      <c r="V203" s="28">
        <f t="shared" si="58"/>
        <v>0</v>
      </c>
      <c r="W203" s="28">
        <f t="shared" si="59"/>
        <v>0</v>
      </c>
      <c r="X203" s="28">
        <f t="shared" si="60"/>
        <v>0</v>
      </c>
      <c r="Y203" s="28">
        <f t="shared" si="61"/>
        <v>0</v>
      </c>
      <c r="Z203" s="28">
        <f t="shared" si="62"/>
        <v>0</v>
      </c>
      <c r="AA203" s="28">
        <f t="shared" si="63"/>
        <v>0</v>
      </c>
      <c r="AB203" s="28">
        <f t="shared" si="64"/>
        <v>20</v>
      </c>
      <c r="AC203" s="22">
        <f t="shared" si="65"/>
        <v>20</v>
      </c>
      <c r="AD203" s="34"/>
    </row>
    <row r="204" spans="1:30" ht="17.25" thickBot="1" x14ac:dyDescent="0.35">
      <c r="A204" s="11">
        <v>197</v>
      </c>
      <c r="B204" s="2"/>
      <c r="C204" s="2"/>
      <c r="D204" s="39"/>
      <c r="E204" s="2"/>
      <c r="F204" s="2"/>
      <c r="G204" s="18"/>
      <c r="H204" s="23">
        <v>46226</v>
      </c>
      <c r="I204" s="12"/>
      <c r="J204" s="20"/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f t="shared" si="66"/>
        <v>126</v>
      </c>
      <c r="T204" s="28">
        <f t="shared" si="56"/>
        <v>0</v>
      </c>
      <c r="U204" s="28">
        <f t="shared" si="57"/>
        <v>0</v>
      </c>
      <c r="V204" s="28">
        <f t="shared" si="58"/>
        <v>0</v>
      </c>
      <c r="W204" s="28">
        <f t="shared" si="59"/>
        <v>0</v>
      </c>
      <c r="X204" s="28">
        <f t="shared" si="60"/>
        <v>0</v>
      </c>
      <c r="Y204" s="28">
        <f t="shared" si="61"/>
        <v>0</v>
      </c>
      <c r="Z204" s="28">
        <f t="shared" si="62"/>
        <v>0</v>
      </c>
      <c r="AA204" s="28">
        <f t="shared" si="63"/>
        <v>0</v>
      </c>
      <c r="AB204" s="28">
        <f t="shared" si="64"/>
        <v>20</v>
      </c>
      <c r="AC204" s="22">
        <f t="shared" si="65"/>
        <v>20</v>
      </c>
      <c r="AD204" s="33"/>
    </row>
    <row r="205" spans="1:30" x14ac:dyDescent="0.3">
      <c r="A205" s="2">
        <v>198</v>
      </c>
      <c r="B205" s="2"/>
      <c r="C205" s="2"/>
      <c r="D205" s="39"/>
      <c r="E205" s="2"/>
      <c r="F205" s="2"/>
      <c r="G205" s="18"/>
      <c r="H205" s="23">
        <v>46226</v>
      </c>
      <c r="I205" s="12"/>
      <c r="J205" s="20"/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f t="shared" si="66"/>
        <v>126</v>
      </c>
      <c r="T205" s="28">
        <f t="shared" si="56"/>
        <v>0</v>
      </c>
      <c r="U205" s="28">
        <f t="shared" si="57"/>
        <v>0</v>
      </c>
      <c r="V205" s="28">
        <f t="shared" si="58"/>
        <v>0</v>
      </c>
      <c r="W205" s="28">
        <f t="shared" si="59"/>
        <v>0</v>
      </c>
      <c r="X205" s="28">
        <f t="shared" si="60"/>
        <v>0</v>
      </c>
      <c r="Y205" s="28">
        <f t="shared" si="61"/>
        <v>0</v>
      </c>
      <c r="Z205" s="28">
        <f t="shared" si="62"/>
        <v>0</v>
      </c>
      <c r="AA205" s="28">
        <f t="shared" si="63"/>
        <v>0</v>
      </c>
      <c r="AB205" s="28">
        <f t="shared" si="64"/>
        <v>20</v>
      </c>
      <c r="AC205" s="22">
        <f t="shared" si="65"/>
        <v>20</v>
      </c>
      <c r="AD205" s="34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11:AD155">
    <sortCondition descending="1" ref="AC9:AC155"/>
  </sortState>
  <mergeCells count="36">
    <mergeCell ref="A1:D1"/>
    <mergeCell ref="E1:X1"/>
    <mergeCell ref="AA1:AD1"/>
    <mergeCell ref="A2:D2"/>
    <mergeCell ref="E2:X2"/>
    <mergeCell ref="AA2:AD2"/>
    <mergeCell ref="A3:D3"/>
    <mergeCell ref="E3:X3"/>
    <mergeCell ref="AA3:AB3"/>
    <mergeCell ref="AC3:AD3"/>
    <mergeCell ref="A4:D4"/>
    <mergeCell ref="E4:X4"/>
    <mergeCell ref="Y4:AB4"/>
    <mergeCell ref="AC4:AD4"/>
    <mergeCell ref="E5:X5"/>
    <mergeCell ref="A6:A8"/>
    <mergeCell ref="C6:C8"/>
    <mergeCell ref="D6:D8"/>
    <mergeCell ref="E6:E8"/>
    <mergeCell ref="F6:F8"/>
    <mergeCell ref="G6:G8"/>
    <mergeCell ref="H6:H8"/>
    <mergeCell ref="J6:J8"/>
    <mergeCell ref="K6:S6"/>
    <mergeCell ref="AA7:AA8"/>
    <mergeCell ref="AB7:AB8"/>
    <mergeCell ref="T6:AB6"/>
    <mergeCell ref="AC6:AC8"/>
    <mergeCell ref="AD6:AD8"/>
    <mergeCell ref="T7:T8"/>
    <mergeCell ref="U7:U8"/>
    <mergeCell ref="V7:V8"/>
    <mergeCell ref="W7:W8"/>
    <mergeCell ref="X7:X8"/>
    <mergeCell ref="Y7:Y8"/>
    <mergeCell ref="Z7:Z8"/>
  </mergeCells>
  <dataValidations count="1">
    <dataValidation type="list" allowBlank="1" showInputMessage="1" showErrorMessage="1" sqref="WLE1:WLG4 WVC5:WVE5 WLG5:WLI5 WBK5:WBM5 VRO5:VRQ5 VHS5:VHU5 UXW5:UXY5 UOA5:UOC5 UEE5:UEG5 TUI5:TUK5 TKM5:TKO5 TAQ5:TAS5 SQU5:SQW5 SGY5:SHA5 RXC5:RXE5 RNG5:RNI5 RDK5:RDM5 QTO5:QTQ5 QJS5:QJU5 PZW5:PZY5 PQA5:PQC5 PGE5:PGG5 OWI5:OWK5 OMM5:OMO5 OCQ5:OCS5 NSU5:NSW5 NIY5:NJA5 MZC5:MZE5 MPG5:MPI5 MFK5:MFM5 LVO5:LVQ5 LLS5:LLU5 LBW5:LBY5 KSA5:KSC5 KIE5:KIG5 JYI5:JYK5 JOM5:JOO5 JEQ5:JES5 IUU5:IUW5 IKY5:ILA5 IBC5:IBE5 HRG5:HRI5 HHK5:HHM5 GXO5:GXQ5 GNS5:GNU5 GDW5:GDY5 FUA5:FUC5 FKE5:FKG5 FAI5:FAK5 EQM5:EQO5 EGQ5:EGS5 DWU5:DWW5 DMY5:DNA5 DDC5:DDE5 CTG5:CTI5 CJK5:CJM5 BZO5:BZQ5 BPS5:BPU5 BFW5:BFY5 AWA5:AWC5 AME5:AMG5 ACI5:ACK5 SM5:SO5 IQ5:IS5 WVA1:WVC4 IO1:IQ4 SK1:SM4 ACG1:ACI4 AMC1:AME4 AVY1:AWA4 BFU1:BFW4 BPQ1:BPS4 BZM1:BZO4 CJI1:CJK4 CTE1:CTG4 DDA1:DDC4 DMW1:DMY4 DWS1:DWU4 EGO1:EGQ4 EQK1:EQM4 FAG1:FAI4 FKC1:FKE4 FTY1:FUA4 GDU1:GDW4 GNQ1:GNS4 GXM1:GXO4 HHI1:HHK4 HRE1:HRG4 IBA1:IBC4 IKW1:IKY4 IUS1:IUU4 JEO1:JEQ4 JOK1:JOM4 JYG1:JYI4 KIC1:KIE4 KRY1:KSA4 LBU1:LBW4 LLQ1:LLS4 LVM1:LVO4 MFI1:MFK4 MPE1:MPG4 MZA1:MZC4 NIW1:NIY4 NSS1:NSU4 OCO1:OCQ4 OMK1:OMM4 OWG1:OWI4 PGC1:PGE4 PPY1:PQA4 PZU1:PZW4 QJQ1:QJS4 QTM1:QTO4 RDI1:RDK4 RNE1:RNG4 RXA1:RXC4 SGW1:SGY4 SQS1:SQU4 TAO1:TAQ4 TKK1:TKM4 TUG1:TUI4 UEC1:UEE4 UNY1:UOA4 UXU1:UXW4 VHQ1:VHS4 VRM1:VRO4 WBI1:WBK4" xr:uid="{9C0B5411-CFDF-4B10-A6EF-36C3F2C6E638}">
      <formula1>#REF!</formula1>
    </dataValidation>
  </dataValidations>
  <printOptions horizontalCentered="1"/>
  <pageMargins left="0" right="0" top="0.55118110236220474" bottom="0.55118110236220474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2</vt:i4>
      </vt:variant>
    </vt:vector>
  </HeadingPairs>
  <TitlesOfParts>
    <vt:vector size="4" baseType="lpstr">
      <vt:lpstr>ΠΙΝΑΚΑΣ ΚΑΤΑΤΑΞΗΣ</vt:lpstr>
      <vt:lpstr>ΠΙΝΑΚΑΣ ΚΑΤΑΤΑΞΗΣ (2)</vt:lpstr>
      <vt:lpstr>'ΠΙΝΑΚΑΣ ΚΑΤΑΤΑΞΗΣ'!Print_Titles</vt:lpstr>
      <vt:lpstr>'ΠΙΝΑΚΑΣ ΚΑΤΑΤΑΞΗΣ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ΧΑΤΖΟΠΟΥΛΟΥ ΧΡΥΣΟΥΛΑ</cp:lastModifiedBy>
  <cp:lastPrinted>2026-08-05T08:38:31Z</cp:lastPrinted>
  <dcterms:created xsi:type="dcterms:W3CDTF">2020-08-09T11:20:44Z</dcterms:created>
  <dcterms:modified xsi:type="dcterms:W3CDTF">2026-08-05T10:49:36Z</dcterms:modified>
</cp:coreProperties>
</file>